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75" yWindow="60" windowWidth="15900" windowHeight="11760" tabRatio="910" activeTab="4"/>
  </bookViews>
  <sheets>
    <sheet name="UPUTE" sheetId="10" r:id="rId1"/>
    <sheet name="1. Sažetak" sheetId="5" r:id="rId2"/>
    <sheet name="2. Plan prihoda i primitaka" sheetId="9" r:id="rId3"/>
    <sheet name="Ad-2. UNOS prihoda" sheetId="12" r:id="rId4"/>
    <sheet name="3. Plan rashoda i izdataka" sheetId="7" r:id="rId5"/>
  </sheets>
  <definedNames>
    <definedName name="_Toc429469756" localSheetId="0">UPUTE!#REF!</definedName>
    <definedName name="_Toc429469757" localSheetId="0">UPUTE!$A$3</definedName>
    <definedName name="_Toc429469758" localSheetId="0">UPUTE!$A$54</definedName>
    <definedName name="_Toc429469763" localSheetId="0">UPUTE!$A$77</definedName>
    <definedName name="_xlnm.Print_Titles" localSheetId="2">'2. Plan prihoda i primitaka'!$A:$G,'2. Plan prihoda i primitaka'!$4:$7</definedName>
    <definedName name="_xlnm.Print_Titles" localSheetId="4">'3. Plan rashoda i izdataka'!$A:$G,'3. Plan rashoda i izdataka'!$7:$11</definedName>
    <definedName name="_xlnm.Print_Titles" localSheetId="3">'Ad-2. UNOS prihoda'!$A:$G,'Ad-2. UNOS prihoda'!$4:$7</definedName>
    <definedName name="_xlnm.Print_Area" localSheetId="1">'1. Sažetak'!$A$1:$I$55</definedName>
    <definedName name="_xlnm.Print_Area" localSheetId="2">'2. Plan prihoda i primitaka'!$A$1:$AQ$48</definedName>
    <definedName name="_xlnm.Print_Area" localSheetId="4">'3. Plan rashoda i izdataka'!$A$1:$AQ$293</definedName>
    <definedName name="_xlnm.Print_Area" localSheetId="3">'Ad-2. UNOS prihoda'!$A$1:$AQ$118</definedName>
    <definedName name="_xlnm.Print_Area" localSheetId="0">UPUTE!$A$1:$A$35</definedName>
  </definedNames>
  <calcPr calcId="125725"/>
</workbook>
</file>

<file path=xl/calcChain.xml><?xml version="1.0" encoding="utf-8"?>
<calcChain xmlns="http://schemas.openxmlformats.org/spreadsheetml/2006/main">
  <c r="AF93" i="7"/>
  <c r="T93"/>
  <c r="H93"/>
  <c r="AF92"/>
  <c r="T92"/>
  <c r="H92"/>
  <c r="AF91"/>
  <c r="T91"/>
  <c r="H91"/>
  <c r="AF90"/>
  <c r="T90"/>
  <c r="H90"/>
  <c r="AQ89"/>
  <c r="AP89"/>
  <c r="AO89"/>
  <c r="AN89"/>
  <c r="AM89"/>
  <c r="AL89"/>
  <c r="AK89"/>
  <c r="AJ89"/>
  <c r="AI89"/>
  <c r="AH89"/>
  <c r="AG89"/>
  <c r="AF89" s="1"/>
  <c r="AE89"/>
  <c r="AD89"/>
  <c r="AC89"/>
  <c r="AB89"/>
  <c r="AA89"/>
  <c r="Z89"/>
  <c r="Y89"/>
  <c r="X89"/>
  <c r="W89"/>
  <c r="V89"/>
  <c r="U89"/>
  <c r="T89" s="1"/>
  <c r="S89"/>
  <c r="R89"/>
  <c r="Q89"/>
  <c r="P89"/>
  <c r="O89"/>
  <c r="N89"/>
  <c r="M89"/>
  <c r="L89"/>
  <c r="K89"/>
  <c r="J89"/>
  <c r="I89"/>
  <c r="H89" s="1"/>
  <c r="AF88"/>
  <c r="T88"/>
  <c r="H88"/>
  <c r="AF87"/>
  <c r="T87"/>
  <c r="H87"/>
  <c r="AF86"/>
  <c r="T86"/>
  <c r="H86"/>
  <c r="AQ85"/>
  <c r="AQ84" s="1"/>
  <c r="AQ83" s="1"/>
  <c r="AP85"/>
  <c r="AO85"/>
  <c r="AO84" s="1"/>
  <c r="AO83" s="1"/>
  <c r="AN85"/>
  <c r="AM85"/>
  <c r="AM84" s="1"/>
  <c r="AM83" s="1"/>
  <c r="AL85"/>
  <c r="AK85"/>
  <c r="AK84" s="1"/>
  <c r="AK83" s="1"/>
  <c r="AJ85"/>
  <c r="AI85"/>
  <c r="AI84" s="1"/>
  <c r="AI83" s="1"/>
  <c r="AH85"/>
  <c r="AG85"/>
  <c r="AF85"/>
  <c r="AE85"/>
  <c r="AE84" s="1"/>
  <c r="AE83" s="1"/>
  <c r="AD85"/>
  <c r="AC85"/>
  <c r="AC84" s="1"/>
  <c r="AC83" s="1"/>
  <c r="AB85"/>
  <c r="AA85"/>
  <c r="AA84" s="1"/>
  <c r="AA83" s="1"/>
  <c r="Z85"/>
  <c r="Y85"/>
  <c r="Y84" s="1"/>
  <c r="Y83" s="1"/>
  <c r="X85"/>
  <c r="W85"/>
  <c r="W84" s="1"/>
  <c r="W83" s="1"/>
  <c r="V85"/>
  <c r="U85"/>
  <c r="T85"/>
  <c r="S85"/>
  <c r="S84" s="1"/>
  <c r="S83" s="1"/>
  <c r="R85"/>
  <c r="Q85"/>
  <c r="Q84" s="1"/>
  <c r="Q83" s="1"/>
  <c r="P85"/>
  <c r="O85"/>
  <c r="O84" s="1"/>
  <c r="O83" s="1"/>
  <c r="N85"/>
  <c r="M85"/>
  <c r="M84" s="1"/>
  <c r="M83" s="1"/>
  <c r="L85"/>
  <c r="K85"/>
  <c r="J85"/>
  <c r="I85"/>
  <c r="H85"/>
  <c r="AP84"/>
  <c r="AN84"/>
  <c r="AL84"/>
  <c r="AJ84"/>
  <c r="AH84"/>
  <c r="AD84"/>
  <c r="AB84"/>
  <c r="Z84"/>
  <c r="X84"/>
  <c r="V84"/>
  <c r="R84"/>
  <c r="P84"/>
  <c r="N84"/>
  <c r="L84"/>
  <c r="J84"/>
  <c r="AP83"/>
  <c r="AN83"/>
  <c r="AL83"/>
  <c r="AJ83"/>
  <c r="AH83"/>
  <c r="AD83"/>
  <c r="AB83"/>
  <c r="Z83"/>
  <c r="X83"/>
  <c r="V83"/>
  <c r="R83"/>
  <c r="P83"/>
  <c r="N83"/>
  <c r="L83"/>
  <c r="J83"/>
  <c r="O192"/>
  <c r="O191" s="1"/>
  <c r="O190" s="1"/>
  <c r="I196"/>
  <c r="I192"/>
  <c r="I191"/>
  <c r="I190" s="1"/>
  <c r="H195"/>
  <c r="H194"/>
  <c r="H193"/>
  <c r="AF195"/>
  <c r="T195"/>
  <c r="AF194"/>
  <c r="T194"/>
  <c r="AF193"/>
  <c r="T193"/>
  <c r="AQ192"/>
  <c r="AQ191"/>
  <c r="AQ190" s="1"/>
  <c r="AP192"/>
  <c r="AP191" s="1"/>
  <c r="AP190" s="1"/>
  <c r="AO192"/>
  <c r="AN192"/>
  <c r="AM192"/>
  <c r="AL192"/>
  <c r="AK192"/>
  <c r="AJ192"/>
  <c r="AJ191" s="1"/>
  <c r="AJ190" s="1"/>
  <c r="AI192"/>
  <c r="AH192"/>
  <c r="AG192"/>
  <c r="AG191" s="1"/>
  <c r="AG190" s="1"/>
  <c r="AE192"/>
  <c r="AE191" s="1"/>
  <c r="AE190" s="1"/>
  <c r="AD192"/>
  <c r="AC192"/>
  <c r="AC191" s="1"/>
  <c r="AC190" s="1"/>
  <c r="AB192"/>
  <c r="AB191" s="1"/>
  <c r="AA192"/>
  <c r="AA191" s="1"/>
  <c r="AA190" s="1"/>
  <c r="Z192"/>
  <c r="Y192"/>
  <c r="Y191" s="1"/>
  <c r="Y190" s="1"/>
  <c r="X192"/>
  <c r="W192"/>
  <c r="W191" s="1"/>
  <c r="W190" s="1"/>
  <c r="V192"/>
  <c r="U192"/>
  <c r="U191" s="1"/>
  <c r="S192"/>
  <c r="S191" s="1"/>
  <c r="S190" s="1"/>
  <c r="R192"/>
  <c r="R191"/>
  <c r="R190" s="1"/>
  <c r="Q192"/>
  <c r="Q191" s="1"/>
  <c r="Q190" s="1"/>
  <c r="P192"/>
  <c r="P191" s="1"/>
  <c r="P190" s="1"/>
  <c r="N192"/>
  <c r="M192"/>
  <c r="L192"/>
  <c r="L191" s="1"/>
  <c r="L190" s="1"/>
  <c r="K192"/>
  <c r="K191" s="1"/>
  <c r="K190" s="1"/>
  <c r="J192"/>
  <c r="J191" s="1"/>
  <c r="J190" s="1"/>
  <c r="AG28"/>
  <c r="AQ242"/>
  <c r="AP242"/>
  <c r="AP241"/>
  <c r="AO242"/>
  <c r="AO241" s="1"/>
  <c r="AO236" s="1"/>
  <c r="AN242"/>
  <c r="AN241" s="1"/>
  <c r="AN236" s="1"/>
  <c r="AM242"/>
  <c r="AM241"/>
  <c r="AL242"/>
  <c r="AK242"/>
  <c r="AJ242"/>
  <c r="AI242"/>
  <c r="AH242"/>
  <c r="AH241" s="1"/>
  <c r="AG242"/>
  <c r="AG241"/>
  <c r="AE242"/>
  <c r="AD242"/>
  <c r="AC242"/>
  <c r="AB242"/>
  <c r="AA242"/>
  <c r="AA241"/>
  <c r="Z242"/>
  <c r="Y242"/>
  <c r="X242"/>
  <c r="X241"/>
  <c r="W242"/>
  <c r="V242"/>
  <c r="U242"/>
  <c r="S242"/>
  <c r="R242"/>
  <c r="R241"/>
  <c r="Q242"/>
  <c r="P242"/>
  <c r="P241" s="1"/>
  <c r="P236" s="1"/>
  <c r="O242"/>
  <c r="O241"/>
  <c r="N242"/>
  <c r="N241"/>
  <c r="M242"/>
  <c r="M241" s="1"/>
  <c r="L242"/>
  <c r="L241"/>
  <c r="K242"/>
  <c r="K241"/>
  <c r="J242"/>
  <c r="J241" s="1"/>
  <c r="J236" s="1"/>
  <c r="I242"/>
  <c r="AF245"/>
  <c r="T245"/>
  <c r="H245"/>
  <c r="I232"/>
  <c r="I231"/>
  <c r="AF234"/>
  <c r="T234"/>
  <c r="H234"/>
  <c r="AF233"/>
  <c r="T233"/>
  <c r="H233"/>
  <c r="AQ232"/>
  <c r="AQ231"/>
  <c r="AQ230" s="1"/>
  <c r="AP232"/>
  <c r="AP231" s="1"/>
  <c r="AP230" s="1"/>
  <c r="AO232"/>
  <c r="AO231"/>
  <c r="AO230" s="1"/>
  <c r="AN232"/>
  <c r="AN231" s="1"/>
  <c r="AN230" s="1"/>
  <c r="AM232"/>
  <c r="AM231"/>
  <c r="AM230" s="1"/>
  <c r="AL232"/>
  <c r="AL231" s="1"/>
  <c r="AL230" s="1"/>
  <c r="AK232"/>
  <c r="AK231" s="1"/>
  <c r="AK230" s="1"/>
  <c r="AJ232"/>
  <c r="AJ231"/>
  <c r="AJ230" s="1"/>
  <c r="AI232"/>
  <c r="AI231" s="1"/>
  <c r="AI230" s="1"/>
  <c r="AH232"/>
  <c r="AH231"/>
  <c r="AH230" s="1"/>
  <c r="AG232"/>
  <c r="AG231" s="1"/>
  <c r="AE232"/>
  <c r="AE231" s="1"/>
  <c r="AE230" s="1"/>
  <c r="AD232"/>
  <c r="AD231"/>
  <c r="AD230" s="1"/>
  <c r="AC232"/>
  <c r="AC231" s="1"/>
  <c r="AC230" s="1"/>
  <c r="AB232"/>
  <c r="AB231"/>
  <c r="AB230" s="1"/>
  <c r="AA232"/>
  <c r="AA231" s="1"/>
  <c r="AA230" s="1"/>
  <c r="Z232"/>
  <c r="Z231"/>
  <c r="Z230" s="1"/>
  <c r="Y232"/>
  <c r="Y231" s="1"/>
  <c r="Y230" s="1"/>
  <c r="X232"/>
  <c r="X231"/>
  <c r="X230" s="1"/>
  <c r="W232"/>
  <c r="V232"/>
  <c r="V231"/>
  <c r="V230" s="1"/>
  <c r="U232"/>
  <c r="S232"/>
  <c r="S231"/>
  <c r="S230" s="1"/>
  <c r="R232"/>
  <c r="Q232"/>
  <c r="Q231"/>
  <c r="Q230" s="1"/>
  <c r="P232"/>
  <c r="P231" s="1"/>
  <c r="P230" s="1"/>
  <c r="O232"/>
  <c r="O231"/>
  <c r="O230" s="1"/>
  <c r="N232"/>
  <c r="N231" s="1"/>
  <c r="N230" s="1"/>
  <c r="M232"/>
  <c r="M231"/>
  <c r="M230" s="1"/>
  <c r="L232"/>
  <c r="K232"/>
  <c r="K231"/>
  <c r="K230" s="1"/>
  <c r="J232"/>
  <c r="U231"/>
  <c r="U230" s="1"/>
  <c r="R231"/>
  <c r="R230" s="1"/>
  <c r="J231"/>
  <c r="J230" s="1"/>
  <c r="H230" s="1"/>
  <c r="AQ205"/>
  <c r="AQ204" s="1"/>
  <c r="AQ203" s="1"/>
  <c r="AQ202" s="1"/>
  <c r="AP205"/>
  <c r="AP204" s="1"/>
  <c r="AP203" s="1"/>
  <c r="AP202" s="1"/>
  <c r="AO205"/>
  <c r="AO204" s="1"/>
  <c r="AO203" s="1"/>
  <c r="AO202" s="1"/>
  <c r="AN205"/>
  <c r="AN204" s="1"/>
  <c r="AN203" s="1"/>
  <c r="AN202" s="1"/>
  <c r="AM205"/>
  <c r="AM204" s="1"/>
  <c r="AM203" s="1"/>
  <c r="AM202" s="1"/>
  <c r="AL205"/>
  <c r="AL204" s="1"/>
  <c r="AL203" s="1"/>
  <c r="AL202" s="1"/>
  <c r="AK205"/>
  <c r="AK204" s="1"/>
  <c r="AK203" s="1"/>
  <c r="AK202" s="1"/>
  <c r="AJ205"/>
  <c r="AJ204" s="1"/>
  <c r="AJ203" s="1"/>
  <c r="AJ202" s="1"/>
  <c r="AI205"/>
  <c r="AI204" s="1"/>
  <c r="AI203" s="1"/>
  <c r="AI202" s="1"/>
  <c r="AH205"/>
  <c r="AH204" s="1"/>
  <c r="AH203" s="1"/>
  <c r="AH202" s="1"/>
  <c r="AF202" s="1"/>
  <c r="AG205"/>
  <c r="AG204" s="1"/>
  <c r="AG203" s="1"/>
  <c r="AE205"/>
  <c r="AE204"/>
  <c r="AE203" s="1"/>
  <c r="AE202" s="1"/>
  <c r="AD205"/>
  <c r="AD204"/>
  <c r="AD203" s="1"/>
  <c r="AD202" s="1"/>
  <c r="AC205"/>
  <c r="AC204"/>
  <c r="AC203" s="1"/>
  <c r="AC202" s="1"/>
  <c r="AB205"/>
  <c r="AA205"/>
  <c r="AA204" s="1"/>
  <c r="AA203" s="1"/>
  <c r="AA202" s="1"/>
  <c r="Z205"/>
  <c r="Z204" s="1"/>
  <c r="Z203" s="1"/>
  <c r="Z202" s="1"/>
  <c r="Y205"/>
  <c r="Y204" s="1"/>
  <c r="Y203" s="1"/>
  <c r="Y202" s="1"/>
  <c r="X205"/>
  <c r="X204" s="1"/>
  <c r="X203" s="1"/>
  <c r="X202" s="1"/>
  <c r="W205"/>
  <c r="W204" s="1"/>
  <c r="W203" s="1"/>
  <c r="W202" s="1"/>
  <c r="V205"/>
  <c r="V204" s="1"/>
  <c r="V203" s="1"/>
  <c r="V202" s="1"/>
  <c r="U205"/>
  <c r="U204" s="1"/>
  <c r="AB204"/>
  <c r="AB203" s="1"/>
  <c r="AB202" s="1"/>
  <c r="S205"/>
  <c r="S204"/>
  <c r="S203" s="1"/>
  <c r="S202" s="1"/>
  <c r="R205"/>
  <c r="R204"/>
  <c r="R203" s="1"/>
  <c r="R202" s="1"/>
  <c r="Q205"/>
  <c r="Q204"/>
  <c r="Q203" s="1"/>
  <c r="Q202" s="1"/>
  <c r="P205"/>
  <c r="P204"/>
  <c r="P203" s="1"/>
  <c r="P202" s="1"/>
  <c r="O205"/>
  <c r="O204"/>
  <c r="O203" s="1"/>
  <c r="O202" s="1"/>
  <c r="N205"/>
  <c r="N204"/>
  <c r="N203" s="1"/>
  <c r="N202" s="1"/>
  <c r="M205"/>
  <c r="M204"/>
  <c r="M203" s="1"/>
  <c r="M202" s="1"/>
  <c r="L205"/>
  <c r="L204"/>
  <c r="L203" s="1"/>
  <c r="L202" s="1"/>
  <c r="K205"/>
  <c r="K204"/>
  <c r="K203" s="1"/>
  <c r="K202" s="1"/>
  <c r="J205"/>
  <c r="J204"/>
  <c r="J203" s="1"/>
  <c r="J202" s="1"/>
  <c r="I205"/>
  <c r="I204"/>
  <c r="AF207"/>
  <c r="T207"/>
  <c r="H207"/>
  <c r="AF206"/>
  <c r="T206"/>
  <c r="H206"/>
  <c r="AF200"/>
  <c r="T200"/>
  <c r="H200"/>
  <c r="AF199"/>
  <c r="T199"/>
  <c r="H199"/>
  <c r="AF198"/>
  <c r="T198"/>
  <c r="H198"/>
  <c r="AF197"/>
  <c r="T197"/>
  <c r="H197"/>
  <c r="AQ196"/>
  <c r="AP196"/>
  <c r="AO196"/>
  <c r="AO191" s="1"/>
  <c r="AO190" s="1"/>
  <c r="AN196"/>
  <c r="AM196"/>
  <c r="AM191" s="1"/>
  <c r="AM190" s="1"/>
  <c r="AL196"/>
  <c r="AK196"/>
  <c r="AK191" s="1"/>
  <c r="AK190" s="1"/>
  <c r="AJ196"/>
  <c r="AI196"/>
  <c r="AI191" s="1"/>
  <c r="AI190" s="1"/>
  <c r="AH196"/>
  <c r="AG196"/>
  <c r="AE196"/>
  <c r="AD196"/>
  <c r="AC196"/>
  <c r="AB196"/>
  <c r="AA196"/>
  <c r="Z196"/>
  <c r="Z191" s="1"/>
  <c r="Z190" s="1"/>
  <c r="Y196"/>
  <c r="X196"/>
  <c r="X191" s="1"/>
  <c r="X190" s="1"/>
  <c r="W196"/>
  <c r="V196"/>
  <c r="U196"/>
  <c r="S196"/>
  <c r="R196"/>
  <c r="Q196"/>
  <c r="P196"/>
  <c r="O196"/>
  <c r="N196"/>
  <c r="H196" s="1"/>
  <c r="M196"/>
  <c r="M191" s="1"/>
  <c r="M190" s="1"/>
  <c r="L196"/>
  <c r="K196"/>
  <c r="J196"/>
  <c r="AF188"/>
  <c r="T188"/>
  <c r="H188"/>
  <c r="AF187"/>
  <c r="T187"/>
  <c r="H187"/>
  <c r="AF186"/>
  <c r="T186"/>
  <c r="H186"/>
  <c r="AF185"/>
  <c r="T185"/>
  <c r="H185"/>
  <c r="AQ184"/>
  <c r="AQ183" s="1"/>
  <c r="AQ182" s="1"/>
  <c r="AP184"/>
  <c r="AO184"/>
  <c r="AO183" s="1"/>
  <c r="AO182" s="1"/>
  <c r="AN184"/>
  <c r="AN183"/>
  <c r="AN182" s="1"/>
  <c r="AM184"/>
  <c r="AM183" s="1"/>
  <c r="AM182" s="1"/>
  <c r="AL184"/>
  <c r="AK184"/>
  <c r="AK183" s="1"/>
  <c r="AK182" s="1"/>
  <c r="AJ184"/>
  <c r="AJ183"/>
  <c r="AJ182" s="1"/>
  <c r="AI184"/>
  <c r="AI183"/>
  <c r="AI182" s="1"/>
  <c r="AH184"/>
  <c r="AG184"/>
  <c r="AG183"/>
  <c r="AE184"/>
  <c r="AE183"/>
  <c r="AE182" s="1"/>
  <c r="AD184"/>
  <c r="AC184"/>
  <c r="AC183"/>
  <c r="AC182" s="1"/>
  <c r="AB184"/>
  <c r="AA184"/>
  <c r="AA183"/>
  <c r="AA182" s="1"/>
  <c r="Z184"/>
  <c r="Z183" s="1"/>
  <c r="Z182" s="1"/>
  <c r="Y184"/>
  <c r="Y183"/>
  <c r="Y182" s="1"/>
  <c r="X184"/>
  <c r="X183" s="1"/>
  <c r="X182" s="1"/>
  <c r="W184"/>
  <c r="W183"/>
  <c r="W182" s="1"/>
  <c r="V184"/>
  <c r="V183"/>
  <c r="U184"/>
  <c r="S184"/>
  <c r="S183" s="1"/>
  <c r="S182" s="1"/>
  <c r="R184"/>
  <c r="Q184"/>
  <c r="Q183" s="1"/>
  <c r="Q182" s="1"/>
  <c r="P184"/>
  <c r="P183"/>
  <c r="P182" s="1"/>
  <c r="O184"/>
  <c r="O183" s="1"/>
  <c r="O182" s="1"/>
  <c r="N184"/>
  <c r="N183" s="1"/>
  <c r="N182" s="1"/>
  <c r="M184"/>
  <c r="L184"/>
  <c r="L183"/>
  <c r="L182" s="1"/>
  <c r="K184"/>
  <c r="K183" s="1"/>
  <c r="K182" s="1"/>
  <c r="J184"/>
  <c r="J183"/>
  <c r="I184"/>
  <c r="AP183"/>
  <c r="AP182" s="1"/>
  <c r="AL183"/>
  <c r="AL182" s="1"/>
  <c r="AH183"/>
  <c r="AH182" s="1"/>
  <c r="AD183"/>
  <c r="AD182" s="1"/>
  <c r="AB183"/>
  <c r="AB182" s="1"/>
  <c r="R183"/>
  <c r="R182" s="1"/>
  <c r="M183"/>
  <c r="M182" s="1"/>
  <c r="V182"/>
  <c r="AF114"/>
  <c r="T114"/>
  <c r="H114"/>
  <c r="AF113"/>
  <c r="T113"/>
  <c r="H113"/>
  <c r="AF112"/>
  <c r="T112"/>
  <c r="H112"/>
  <c r="AF111"/>
  <c r="T111"/>
  <c r="H111"/>
  <c r="AQ110"/>
  <c r="AQ109"/>
  <c r="AQ108" s="1"/>
  <c r="AP110"/>
  <c r="AP109" s="1"/>
  <c r="AP108" s="1"/>
  <c r="AP107" s="1"/>
  <c r="AO110"/>
  <c r="AO109"/>
  <c r="AO108" s="1"/>
  <c r="AN110"/>
  <c r="AM110"/>
  <c r="AM109"/>
  <c r="AM108" s="1"/>
  <c r="AL110"/>
  <c r="AK110"/>
  <c r="AK109"/>
  <c r="AK108" s="1"/>
  <c r="AJ110"/>
  <c r="AI110"/>
  <c r="AI109"/>
  <c r="AI108" s="1"/>
  <c r="AH110"/>
  <c r="AH109" s="1"/>
  <c r="AH108" s="1"/>
  <c r="AG110"/>
  <c r="AE110"/>
  <c r="AE109" s="1"/>
  <c r="AE108" s="1"/>
  <c r="AD110"/>
  <c r="AD109"/>
  <c r="AD108" s="1"/>
  <c r="AC110"/>
  <c r="AC109" s="1"/>
  <c r="AC108" s="1"/>
  <c r="AB110"/>
  <c r="AB109"/>
  <c r="AA110"/>
  <c r="AA109"/>
  <c r="AA108" s="1"/>
  <c r="Z110"/>
  <c r="Z109" s="1"/>
  <c r="Z108" s="1"/>
  <c r="Y110"/>
  <c r="Y109"/>
  <c r="Y108" s="1"/>
  <c r="X110"/>
  <c r="X109" s="1"/>
  <c r="X108" s="1"/>
  <c r="W110"/>
  <c r="W109"/>
  <c r="W108" s="1"/>
  <c r="V110"/>
  <c r="V109" s="1"/>
  <c r="V108" s="1"/>
  <c r="U110"/>
  <c r="S110"/>
  <c r="S109" s="1"/>
  <c r="S108" s="1"/>
  <c r="R110"/>
  <c r="Q110"/>
  <c r="Q109" s="1"/>
  <c r="Q108" s="1"/>
  <c r="P110"/>
  <c r="P109"/>
  <c r="P108" s="1"/>
  <c r="O110"/>
  <c r="O109" s="1"/>
  <c r="O108" s="1"/>
  <c r="N110"/>
  <c r="N109"/>
  <c r="N108" s="1"/>
  <c r="M110"/>
  <c r="M109" s="1"/>
  <c r="M108" s="1"/>
  <c r="L110"/>
  <c r="L109"/>
  <c r="L108" s="1"/>
  <c r="K110"/>
  <c r="K109" s="1"/>
  <c r="K108" s="1"/>
  <c r="J110"/>
  <c r="J109"/>
  <c r="I110"/>
  <c r="AN109"/>
  <c r="AN108" s="1"/>
  <c r="AL109"/>
  <c r="AL108" s="1"/>
  <c r="AJ109"/>
  <c r="AJ108" s="1"/>
  <c r="R109"/>
  <c r="R108" s="1"/>
  <c r="AF105"/>
  <c r="T105"/>
  <c r="H105"/>
  <c r="AF104"/>
  <c r="T104"/>
  <c r="H104"/>
  <c r="AF103"/>
  <c r="T103"/>
  <c r="H103"/>
  <c r="AF102"/>
  <c r="T102"/>
  <c r="H102"/>
  <c r="AQ101"/>
  <c r="AP101"/>
  <c r="AO101"/>
  <c r="AO96" s="1"/>
  <c r="AN101"/>
  <c r="AM101"/>
  <c r="AM96" s="1"/>
  <c r="AL101"/>
  <c r="AK101"/>
  <c r="AJ101"/>
  <c r="AI101"/>
  <c r="AH101"/>
  <c r="AG101"/>
  <c r="AE101"/>
  <c r="AD101"/>
  <c r="AC101"/>
  <c r="AB101"/>
  <c r="AA101"/>
  <c r="Z101"/>
  <c r="Y101"/>
  <c r="X101"/>
  <c r="W101"/>
  <c r="V101"/>
  <c r="U101"/>
  <c r="S101"/>
  <c r="R101"/>
  <c r="Q101"/>
  <c r="P101"/>
  <c r="O101"/>
  <c r="N101"/>
  <c r="M101"/>
  <c r="L101"/>
  <c r="K101"/>
  <c r="J101"/>
  <c r="I101"/>
  <c r="H101" s="1"/>
  <c r="AF100"/>
  <c r="T100"/>
  <c r="H100"/>
  <c r="AF99"/>
  <c r="T99"/>
  <c r="H99"/>
  <c r="AF98"/>
  <c r="T98"/>
  <c r="H98"/>
  <c r="AQ97"/>
  <c r="AP97"/>
  <c r="AO97"/>
  <c r="AN97"/>
  <c r="AM97"/>
  <c r="AL97"/>
  <c r="AK97"/>
  <c r="AJ97"/>
  <c r="AI97"/>
  <c r="AH97"/>
  <c r="AG97"/>
  <c r="AE97"/>
  <c r="AD97"/>
  <c r="AD96"/>
  <c r="AD95" s="1"/>
  <c r="AC97"/>
  <c r="AB97"/>
  <c r="AA97"/>
  <c r="Z97"/>
  <c r="Z96"/>
  <c r="Z95" s="1"/>
  <c r="Y97"/>
  <c r="X97"/>
  <c r="W97"/>
  <c r="V97"/>
  <c r="V96"/>
  <c r="V95" s="1"/>
  <c r="U97"/>
  <c r="S97"/>
  <c r="R97"/>
  <c r="Q97"/>
  <c r="P97"/>
  <c r="O97"/>
  <c r="N97"/>
  <c r="M97"/>
  <c r="L97"/>
  <c r="K97"/>
  <c r="J97"/>
  <c r="I97"/>
  <c r="AQ57"/>
  <c r="AP57"/>
  <c r="AO57"/>
  <c r="AN57"/>
  <c r="AM57"/>
  <c r="AL57"/>
  <c r="AK57"/>
  <c r="AJ57"/>
  <c r="AI57"/>
  <c r="AH57"/>
  <c r="AG57"/>
  <c r="AE57"/>
  <c r="AD57"/>
  <c r="AC57"/>
  <c r="AB57"/>
  <c r="AA57"/>
  <c r="Z57"/>
  <c r="Y57"/>
  <c r="X57"/>
  <c r="W57"/>
  <c r="V57"/>
  <c r="U57"/>
  <c r="S57"/>
  <c r="R57"/>
  <c r="Q57"/>
  <c r="P57"/>
  <c r="O57"/>
  <c r="N57"/>
  <c r="M57"/>
  <c r="L57"/>
  <c r="K57"/>
  <c r="J57"/>
  <c r="I57"/>
  <c r="AF58"/>
  <c r="AV35"/>
  <c r="T58"/>
  <c r="H58"/>
  <c r="AM95"/>
  <c r="AO95"/>
  <c r="I20" i="5"/>
  <c r="AF5" i="12" s="1"/>
  <c r="H20" i="5"/>
  <c r="G20"/>
  <c r="T44" i="7"/>
  <c r="H44"/>
  <c r="AQ42"/>
  <c r="AP42"/>
  <c r="AL42"/>
  <c r="AH42"/>
  <c r="T43"/>
  <c r="H43"/>
  <c r="AM42"/>
  <c r="AI42"/>
  <c r="AE42"/>
  <c r="AD42"/>
  <c r="AC42"/>
  <c r="AC35" s="1"/>
  <c r="AC17" s="1"/>
  <c r="AB42"/>
  <c r="AA42"/>
  <c r="Z42"/>
  <c r="Y42"/>
  <c r="X42"/>
  <c r="W42"/>
  <c r="W35" s="1"/>
  <c r="V42"/>
  <c r="U42"/>
  <c r="T42" s="1"/>
  <c r="S42"/>
  <c r="R42"/>
  <c r="Q42"/>
  <c r="P42"/>
  <c r="P35" s="1"/>
  <c r="P17" s="1"/>
  <c r="O42"/>
  <c r="N42"/>
  <c r="M42"/>
  <c r="L42"/>
  <c r="K42"/>
  <c r="J42"/>
  <c r="I42"/>
  <c r="H42" s="1"/>
  <c r="AF41"/>
  <c r="T41"/>
  <c r="H41"/>
  <c r="T40"/>
  <c r="H40"/>
  <c r="AF39"/>
  <c r="T39"/>
  <c r="AU42" s="1"/>
  <c r="H39"/>
  <c r="T38"/>
  <c r="H38"/>
  <c r="AP36"/>
  <c r="T37"/>
  <c r="H37"/>
  <c r="AE36"/>
  <c r="AD36"/>
  <c r="AD35"/>
  <c r="AC36"/>
  <c r="AB36"/>
  <c r="AA36"/>
  <c r="Z36"/>
  <c r="Z35" s="1"/>
  <c r="Y36"/>
  <c r="Y35" s="1"/>
  <c r="X36"/>
  <c r="X35"/>
  <c r="W36"/>
  <c r="V36"/>
  <c r="V35" s="1"/>
  <c r="U36"/>
  <c r="S36"/>
  <c r="R36"/>
  <c r="Q36"/>
  <c r="P36"/>
  <c r="O36"/>
  <c r="N36"/>
  <c r="M36"/>
  <c r="L36"/>
  <c r="K36"/>
  <c r="J36"/>
  <c r="I36"/>
  <c r="I35" s="1"/>
  <c r="AQ33"/>
  <c r="AP33"/>
  <c r="AO33"/>
  <c r="AN33"/>
  <c r="AM33"/>
  <c r="AL33"/>
  <c r="AK33"/>
  <c r="AJ33"/>
  <c r="AI33"/>
  <c r="AH33"/>
  <c r="T34"/>
  <c r="H34"/>
  <c r="AE33"/>
  <c r="AD33"/>
  <c r="AC33"/>
  <c r="AB33"/>
  <c r="AA33"/>
  <c r="Z33"/>
  <c r="Y33"/>
  <c r="X33"/>
  <c r="W33"/>
  <c r="V33"/>
  <c r="U33"/>
  <c r="S33"/>
  <c r="R33"/>
  <c r="Q33"/>
  <c r="P33"/>
  <c r="O33"/>
  <c r="N33"/>
  <c r="M33"/>
  <c r="L33"/>
  <c r="K33"/>
  <c r="J33"/>
  <c r="I33"/>
  <c r="AF32"/>
  <c r="AV33" s="1"/>
  <c r="T32"/>
  <c r="AU33" s="1"/>
  <c r="H32"/>
  <c r="AT33" s="1"/>
  <c r="AQ31"/>
  <c r="AP31"/>
  <c r="AO31"/>
  <c r="AN31"/>
  <c r="AM31"/>
  <c r="AL31"/>
  <c r="AK31"/>
  <c r="AK18" s="1"/>
  <c r="AJ31"/>
  <c r="AI31"/>
  <c r="AH31"/>
  <c r="AG31"/>
  <c r="AE31"/>
  <c r="AD31"/>
  <c r="AC31"/>
  <c r="AB31"/>
  <c r="AA31"/>
  <c r="Z31"/>
  <c r="Y31"/>
  <c r="X31"/>
  <c r="W31"/>
  <c r="V31"/>
  <c r="T31" s="1"/>
  <c r="U31"/>
  <c r="S31"/>
  <c r="R31"/>
  <c r="Q31"/>
  <c r="P31"/>
  <c r="O31"/>
  <c r="N31"/>
  <c r="M31"/>
  <c r="L31"/>
  <c r="K31"/>
  <c r="J31"/>
  <c r="I31"/>
  <c r="AF30"/>
  <c r="T30"/>
  <c r="H30"/>
  <c r="AF29"/>
  <c r="T29"/>
  <c r="H29"/>
  <c r="AT30" s="1"/>
  <c r="AQ28"/>
  <c r="AP28"/>
  <c r="AO28"/>
  <c r="AN28"/>
  <c r="AM28"/>
  <c r="AL28"/>
  <c r="AL18" s="1"/>
  <c r="AL17" s="1"/>
  <c r="AK28"/>
  <c r="AJ28"/>
  <c r="AJ18" s="1"/>
  <c r="AJ17" s="1"/>
  <c r="AI28"/>
  <c r="AH28"/>
  <c r="AF28" s="1"/>
  <c r="AE28"/>
  <c r="AD28"/>
  <c r="AC28"/>
  <c r="AB28"/>
  <c r="AA28"/>
  <c r="Z28"/>
  <c r="Y28"/>
  <c r="X28"/>
  <c r="W28"/>
  <c r="V28"/>
  <c r="U28"/>
  <c r="S28"/>
  <c r="R28"/>
  <c r="Q28"/>
  <c r="P28"/>
  <c r="O28"/>
  <c r="N28"/>
  <c r="M28"/>
  <c r="L28"/>
  <c r="K28"/>
  <c r="J28"/>
  <c r="I28"/>
  <c r="T27"/>
  <c r="H27"/>
  <c r="T26"/>
  <c r="H26"/>
  <c r="AT26" s="1"/>
  <c r="T25"/>
  <c r="H25"/>
  <c r="T24"/>
  <c r="H24"/>
  <c r="AE23"/>
  <c r="AD23"/>
  <c r="AC23"/>
  <c r="AB23"/>
  <c r="AA23"/>
  <c r="Z23"/>
  <c r="Y23"/>
  <c r="X23"/>
  <c r="W23"/>
  <c r="V23"/>
  <c r="U23"/>
  <c r="S23"/>
  <c r="R23"/>
  <c r="Q23"/>
  <c r="P23"/>
  <c r="O23"/>
  <c r="N23"/>
  <c r="M23"/>
  <c r="L23"/>
  <c r="K23"/>
  <c r="J23"/>
  <c r="I23"/>
  <c r="T22"/>
  <c r="H22"/>
  <c r="AG19"/>
  <c r="T21"/>
  <c r="H21"/>
  <c r="AJ19"/>
  <c r="T20"/>
  <c r="H20"/>
  <c r="AE19"/>
  <c r="AD19"/>
  <c r="AC19"/>
  <c r="AB19"/>
  <c r="AB18" s="1"/>
  <c r="AA19"/>
  <c r="Z19"/>
  <c r="Z18" s="1"/>
  <c r="Z17" s="1"/>
  <c r="Y19"/>
  <c r="X19"/>
  <c r="X18" s="1"/>
  <c r="X17" s="1"/>
  <c r="W19"/>
  <c r="V19"/>
  <c r="U19"/>
  <c r="S19"/>
  <c r="R19"/>
  <c r="Q19"/>
  <c r="Q18" s="1"/>
  <c r="Q17" s="1"/>
  <c r="P19"/>
  <c r="O19"/>
  <c r="N19"/>
  <c r="M19"/>
  <c r="M18" s="1"/>
  <c r="M17" s="1"/>
  <c r="L19"/>
  <c r="K19"/>
  <c r="J19"/>
  <c r="I19"/>
  <c r="I18" s="1"/>
  <c r="B7" i="5"/>
  <c r="G48"/>
  <c r="AF8" i="7"/>
  <c r="T8"/>
  <c r="AF5" i="9"/>
  <c r="AF118" i="12"/>
  <c r="AF117"/>
  <c r="AF116"/>
  <c r="AF115"/>
  <c r="AF114"/>
  <c r="AF113"/>
  <c r="AQ112"/>
  <c r="AQ111"/>
  <c r="AQ110" s="1"/>
  <c r="AP112"/>
  <c r="AP111" s="1"/>
  <c r="AP110" s="1"/>
  <c r="AO112"/>
  <c r="AO111"/>
  <c r="AN112"/>
  <c r="AN111"/>
  <c r="AN110" s="1"/>
  <c r="AM112"/>
  <c r="AM111" s="1"/>
  <c r="AL112"/>
  <c r="AL111" s="1"/>
  <c r="AL110"/>
  <c r="AK112"/>
  <c r="AK111"/>
  <c r="AJ112"/>
  <c r="AI112"/>
  <c r="AI111" s="1"/>
  <c r="AI110" s="1"/>
  <c r="AH112"/>
  <c r="AH111"/>
  <c r="AG112"/>
  <c r="AJ111"/>
  <c r="AF107"/>
  <c r="AQ106"/>
  <c r="AP106"/>
  <c r="AP105"/>
  <c r="AP104" s="1"/>
  <c r="AO106"/>
  <c r="AO105"/>
  <c r="AN106"/>
  <c r="AN105" s="1"/>
  <c r="AN104"/>
  <c r="AM106"/>
  <c r="AL106"/>
  <c r="AL105" s="1"/>
  <c r="AL42" i="9" s="1"/>
  <c r="AK106" i="12"/>
  <c r="AK105" s="1"/>
  <c r="AK104"/>
  <c r="AJ106"/>
  <c r="AJ105"/>
  <c r="AI106"/>
  <c r="AH106"/>
  <c r="AH105"/>
  <c r="AH104" s="1"/>
  <c r="AG106"/>
  <c r="AG105" s="1"/>
  <c r="AG42" i="9" s="1"/>
  <c r="AG41" s="1"/>
  <c r="AM105" i="12"/>
  <c r="AM104" s="1"/>
  <c r="AI105"/>
  <c r="AF101"/>
  <c r="AF100"/>
  <c r="AQ99"/>
  <c r="AP99"/>
  <c r="AO99"/>
  <c r="AN99"/>
  <c r="AM99"/>
  <c r="AL99"/>
  <c r="AK99"/>
  <c r="AJ99"/>
  <c r="AI99"/>
  <c r="AH99"/>
  <c r="AG99"/>
  <c r="AF98"/>
  <c r="AF97"/>
  <c r="AF96"/>
  <c r="AQ95"/>
  <c r="AP95"/>
  <c r="AO95"/>
  <c r="AN95"/>
  <c r="AM95"/>
  <c r="AL95"/>
  <c r="AK95"/>
  <c r="AJ95"/>
  <c r="AI95"/>
  <c r="AH95"/>
  <c r="AF95" s="1"/>
  <c r="AG95"/>
  <c r="AF94"/>
  <c r="AQ93"/>
  <c r="AQ92"/>
  <c r="AQ91" s="1"/>
  <c r="AP93"/>
  <c r="AO93"/>
  <c r="AN93"/>
  <c r="AN92"/>
  <c r="AM93"/>
  <c r="AM92"/>
  <c r="AL93"/>
  <c r="AL92"/>
  <c r="AK93"/>
  <c r="AK92"/>
  <c r="AK91" s="1"/>
  <c r="AJ93"/>
  <c r="AJ92" s="1"/>
  <c r="AJ91" s="1"/>
  <c r="AI93"/>
  <c r="AI92"/>
  <c r="AH93"/>
  <c r="AG93"/>
  <c r="AF90"/>
  <c r="AQ89"/>
  <c r="AP89"/>
  <c r="AO89"/>
  <c r="AN89"/>
  <c r="AM89"/>
  <c r="AL89"/>
  <c r="AK89"/>
  <c r="AJ89"/>
  <c r="AF89" s="1"/>
  <c r="AI89"/>
  <c r="AH89"/>
  <c r="AG89"/>
  <c r="AF88"/>
  <c r="AQ87"/>
  <c r="AP87"/>
  <c r="AP86"/>
  <c r="AO87"/>
  <c r="AO86"/>
  <c r="AO31" i="9" s="1"/>
  <c r="AN87" i="12"/>
  <c r="AN86" s="1"/>
  <c r="AM87"/>
  <c r="AL87"/>
  <c r="AL86" s="1"/>
  <c r="AK87"/>
  <c r="AK86" s="1"/>
  <c r="AJ87"/>
  <c r="AJ86" s="1"/>
  <c r="AJ31" i="9" s="1"/>
  <c r="AI87" i="12"/>
  <c r="AH87"/>
  <c r="AG87"/>
  <c r="AF85"/>
  <c r="AF84"/>
  <c r="AF83"/>
  <c r="AQ82"/>
  <c r="AQ81" s="1"/>
  <c r="AQ29" i="9"/>
  <c r="AP82" i="12"/>
  <c r="AP81"/>
  <c r="AP29" i="9" s="1"/>
  <c r="AO82" i="12"/>
  <c r="AO81" s="1"/>
  <c r="AO29" i="9"/>
  <c r="AN82" i="12"/>
  <c r="AM82"/>
  <c r="AM81" s="1"/>
  <c r="AM29" i="9" s="1"/>
  <c r="AL82" i="12"/>
  <c r="AL81"/>
  <c r="AK82"/>
  <c r="AK81"/>
  <c r="AJ82"/>
  <c r="AI82"/>
  <c r="AI81" s="1"/>
  <c r="AH82"/>
  <c r="AH81" s="1"/>
  <c r="AG82"/>
  <c r="AG81" s="1"/>
  <c r="AG29" i="9" s="1"/>
  <c r="AN81" i="12"/>
  <c r="AJ81"/>
  <c r="AJ29" i="9" s="1"/>
  <c r="AF80" i="12"/>
  <c r="AF79"/>
  <c r="AF78"/>
  <c r="AF77"/>
  <c r="AF76"/>
  <c r="AF75"/>
  <c r="AF74"/>
  <c r="AF73"/>
  <c r="AQ72"/>
  <c r="AP72"/>
  <c r="AO72"/>
  <c r="AO67" s="1"/>
  <c r="AO26" i="9" s="1"/>
  <c r="AN72" i="12"/>
  <c r="AM72"/>
  <c r="AL72"/>
  <c r="AK72"/>
  <c r="AJ72"/>
  <c r="AI72"/>
  <c r="AH72"/>
  <c r="AG72"/>
  <c r="AF71"/>
  <c r="AF70"/>
  <c r="AF69"/>
  <c r="AQ68"/>
  <c r="AP68"/>
  <c r="AP67" s="1"/>
  <c r="AP26" i="9" s="1"/>
  <c r="AO68" i="12"/>
  <c r="AN68"/>
  <c r="AM68"/>
  <c r="AL68"/>
  <c r="AK68"/>
  <c r="AJ68"/>
  <c r="AI68"/>
  <c r="AH68"/>
  <c r="AH67"/>
  <c r="AH26" i="9" s="1"/>
  <c r="AG68" i="12"/>
  <c r="AG67"/>
  <c r="AG26" i="9" s="1"/>
  <c r="AF66" i="12"/>
  <c r="AF65"/>
  <c r="AF64"/>
  <c r="AF63"/>
  <c r="AF62"/>
  <c r="AQ61"/>
  <c r="AQ60" s="1"/>
  <c r="AP61"/>
  <c r="AP60" s="1"/>
  <c r="AO61"/>
  <c r="AO60"/>
  <c r="AO24" i="9" s="1"/>
  <c r="AN61" i="12"/>
  <c r="AM61"/>
  <c r="AM60" s="1"/>
  <c r="AM24" i="9" s="1"/>
  <c r="AL61" i="12"/>
  <c r="AL60" s="1"/>
  <c r="AL24" i="9"/>
  <c r="AK61" i="12"/>
  <c r="AK60"/>
  <c r="AK24" i="9" s="1"/>
  <c r="AJ61" i="12"/>
  <c r="AI61"/>
  <c r="AH61"/>
  <c r="AG61"/>
  <c r="AG60" s="1"/>
  <c r="AG24" i="9"/>
  <c r="AN60" i="12"/>
  <c r="AJ60"/>
  <c r="AI60"/>
  <c r="AF59"/>
  <c r="AF58"/>
  <c r="AQ57"/>
  <c r="AP57"/>
  <c r="AO57"/>
  <c r="AN57"/>
  <c r="AM57"/>
  <c r="AL57"/>
  <c r="AK57"/>
  <c r="AJ57"/>
  <c r="AI57"/>
  <c r="AI49" s="1"/>
  <c r="AI21" i="9" s="1"/>
  <c r="AH57" i="12"/>
  <c r="AG57"/>
  <c r="AF56"/>
  <c r="AF55"/>
  <c r="AF54"/>
  <c r="AF53"/>
  <c r="AF52"/>
  <c r="AF51"/>
  <c r="AQ50"/>
  <c r="AQ49"/>
  <c r="AQ21" i="9" s="1"/>
  <c r="AP50" i="12"/>
  <c r="AO50"/>
  <c r="AN50"/>
  <c r="AN49"/>
  <c r="AN21" i="9" s="1"/>
  <c r="AM50" i="12"/>
  <c r="AL50"/>
  <c r="AK50"/>
  <c r="AK49" s="1"/>
  <c r="AK21" i="9" s="1"/>
  <c r="AJ50" i="12"/>
  <c r="AJ49"/>
  <c r="AI50"/>
  <c r="AH50"/>
  <c r="AG50"/>
  <c r="AF48"/>
  <c r="AF47"/>
  <c r="AF46"/>
  <c r="AF45"/>
  <c r="AQ44"/>
  <c r="AP44"/>
  <c r="AO44"/>
  <c r="AN44"/>
  <c r="AM44"/>
  <c r="AL44"/>
  <c r="AK44"/>
  <c r="AJ44"/>
  <c r="AI44"/>
  <c r="AH44"/>
  <c r="AH14" s="1"/>
  <c r="AG44"/>
  <c r="AF43"/>
  <c r="AF42"/>
  <c r="AF41"/>
  <c r="AF40"/>
  <c r="AF39"/>
  <c r="AF38"/>
  <c r="AF37"/>
  <c r="AF36"/>
  <c r="AQ35"/>
  <c r="AP35"/>
  <c r="AO35"/>
  <c r="AN35"/>
  <c r="AM35"/>
  <c r="AL35"/>
  <c r="AK35"/>
  <c r="AF35" s="1"/>
  <c r="AJ35"/>
  <c r="AI35"/>
  <c r="AH35"/>
  <c r="AG35"/>
  <c r="AF34"/>
  <c r="AF33"/>
  <c r="AF32"/>
  <c r="AF31"/>
  <c r="AQ30"/>
  <c r="AP30"/>
  <c r="AO30"/>
  <c r="AN30"/>
  <c r="AM30"/>
  <c r="AL30"/>
  <c r="AK30"/>
  <c r="AJ30"/>
  <c r="AI30"/>
  <c r="AH30"/>
  <c r="AG30"/>
  <c r="AF30" s="1"/>
  <c r="AF29"/>
  <c r="AF28"/>
  <c r="AF27"/>
  <c r="AF26"/>
  <c r="AF25"/>
  <c r="AF24"/>
  <c r="AQ23"/>
  <c r="AP23"/>
  <c r="AO23"/>
  <c r="AN23"/>
  <c r="AM23"/>
  <c r="AL23"/>
  <c r="AK23"/>
  <c r="AJ23"/>
  <c r="AI23"/>
  <c r="AH23"/>
  <c r="AG23"/>
  <c r="AF22"/>
  <c r="AF21"/>
  <c r="AF20"/>
  <c r="AF19"/>
  <c r="AQ18"/>
  <c r="AP18"/>
  <c r="AO18"/>
  <c r="AN18"/>
  <c r="AM18"/>
  <c r="AL18"/>
  <c r="AK18"/>
  <c r="AJ18"/>
  <c r="AI18"/>
  <c r="AH18"/>
  <c r="AG18"/>
  <c r="AF18" s="1"/>
  <c r="AF17"/>
  <c r="AF16"/>
  <c r="AQ15"/>
  <c r="AP15"/>
  <c r="AP14" s="1"/>
  <c r="AO15"/>
  <c r="AO14"/>
  <c r="AN15"/>
  <c r="AM15"/>
  <c r="AL15"/>
  <c r="AK15"/>
  <c r="AJ15"/>
  <c r="AI15"/>
  <c r="AI14" s="1"/>
  <c r="AI13" s="1"/>
  <c r="AH15"/>
  <c r="AG15"/>
  <c r="T118"/>
  <c r="T117"/>
  <c r="T116"/>
  <c r="T115"/>
  <c r="T114"/>
  <c r="T113"/>
  <c r="AE112"/>
  <c r="AE111" s="1"/>
  <c r="AE47" i="9" s="1"/>
  <c r="AE110" i="12"/>
  <c r="AD112"/>
  <c r="AD111"/>
  <c r="AD110" s="1"/>
  <c r="AC112"/>
  <c r="AC111" s="1"/>
  <c r="AC47" i="9" s="1"/>
  <c r="AC110" i="12"/>
  <c r="AB112"/>
  <c r="AB111"/>
  <c r="AB110" s="1"/>
  <c r="AA112"/>
  <c r="AA111"/>
  <c r="AA110" s="1"/>
  <c r="Z112"/>
  <c r="Z111"/>
  <c r="Y112"/>
  <c r="Y111"/>
  <c r="Y47" i="9" s="1"/>
  <c r="Y46" s="1"/>
  <c r="X112" i="12"/>
  <c r="W112"/>
  <c r="W111" s="1"/>
  <c r="V112"/>
  <c r="U112"/>
  <c r="X111"/>
  <c r="X110"/>
  <c r="V111"/>
  <c r="U111"/>
  <c r="U47" i="9" s="1"/>
  <c r="V110" i="12"/>
  <c r="U110"/>
  <c r="T107"/>
  <c r="AE106"/>
  <c r="AE105" s="1"/>
  <c r="AD106"/>
  <c r="AD105" s="1"/>
  <c r="AC106"/>
  <c r="AC105"/>
  <c r="AB106"/>
  <c r="AA106"/>
  <c r="AA105" s="1"/>
  <c r="Z106"/>
  <c r="Z105"/>
  <c r="Y106"/>
  <c r="Y105" s="1"/>
  <c r="Y42" i="9" s="1"/>
  <c r="Y41" s="1"/>
  <c r="X106" i="12"/>
  <c r="X105" s="1"/>
  <c r="X42" i="9" s="1"/>
  <c r="W106" i="12"/>
  <c r="V106"/>
  <c r="V105" s="1"/>
  <c r="V42" i="9"/>
  <c r="V41" s="1"/>
  <c r="U106" i="12"/>
  <c r="U105" s="1"/>
  <c r="U104"/>
  <c r="AB105"/>
  <c r="AB104"/>
  <c r="AA104"/>
  <c r="X104"/>
  <c r="W105"/>
  <c r="W104"/>
  <c r="T101"/>
  <c r="T100"/>
  <c r="AE99"/>
  <c r="AD99"/>
  <c r="AC99"/>
  <c r="AB99"/>
  <c r="AA99"/>
  <c r="Z99"/>
  <c r="Y99"/>
  <c r="X99"/>
  <c r="W99"/>
  <c r="V99"/>
  <c r="U99"/>
  <c r="T98"/>
  <c r="T97"/>
  <c r="T96"/>
  <c r="AE95"/>
  <c r="AD95"/>
  <c r="AC95"/>
  <c r="AB95"/>
  <c r="AA95"/>
  <c r="Z95"/>
  <c r="Y95"/>
  <c r="X95"/>
  <c r="W95"/>
  <c r="V95"/>
  <c r="U95"/>
  <c r="T94"/>
  <c r="AE93"/>
  <c r="AE92" s="1"/>
  <c r="AD93"/>
  <c r="AD92" s="1"/>
  <c r="AD91" s="1"/>
  <c r="AC93"/>
  <c r="AC92" s="1"/>
  <c r="AC91"/>
  <c r="AB93"/>
  <c r="AB92"/>
  <c r="AA93"/>
  <c r="Z93"/>
  <c r="Y93"/>
  <c r="X93"/>
  <c r="W93"/>
  <c r="W92" s="1"/>
  <c r="W91"/>
  <c r="V93"/>
  <c r="U93"/>
  <c r="U92" s="1"/>
  <c r="U35" i="9" s="1"/>
  <c r="U34" s="1"/>
  <c r="AA92" i="12"/>
  <c r="Y92"/>
  <c r="Y91" s="1"/>
  <c r="T90"/>
  <c r="AE89"/>
  <c r="AD89"/>
  <c r="AC89"/>
  <c r="AB89"/>
  <c r="AA89"/>
  <c r="AA31" i="9"/>
  <c r="Z89" i="12"/>
  <c r="Y89"/>
  <c r="Y86" s="1"/>
  <c r="X89"/>
  <c r="W89"/>
  <c r="V89"/>
  <c r="U89"/>
  <c r="T88"/>
  <c r="AE87"/>
  <c r="AE86" s="1"/>
  <c r="AE31" i="9" s="1"/>
  <c r="AD87" i="12"/>
  <c r="AD86"/>
  <c r="AD31" i="9" s="1"/>
  <c r="AC87" i="12"/>
  <c r="AC86" s="1"/>
  <c r="AC31" i="9" s="1"/>
  <c r="AB87" i="12"/>
  <c r="AB86"/>
  <c r="AB31" i="9" s="1"/>
  <c r="AA87" i="12"/>
  <c r="AA86" s="1"/>
  <c r="Z87"/>
  <c r="Z86" s="1"/>
  <c r="Z31" i="9" s="1"/>
  <c r="Y87" i="12"/>
  <c r="X87"/>
  <c r="X86" s="1"/>
  <c r="X31" i="9" s="1"/>
  <c r="W87" i="12"/>
  <c r="W86" s="1"/>
  <c r="W31" i="9" s="1"/>
  <c r="V87" i="12"/>
  <c r="U87"/>
  <c r="T85"/>
  <c r="T84"/>
  <c r="T83"/>
  <c r="AE82"/>
  <c r="AE81" s="1"/>
  <c r="AE29" i="9" s="1"/>
  <c r="AD82" i="12"/>
  <c r="AD81" s="1"/>
  <c r="AD29" i="9" s="1"/>
  <c r="AC82" i="12"/>
  <c r="AC81"/>
  <c r="AC29" i="9" s="1"/>
  <c r="AB82" i="12"/>
  <c r="AB81"/>
  <c r="AB29" i="9" s="1"/>
  <c r="AA82" i="12"/>
  <c r="AA81" s="1"/>
  <c r="AA29" i="9"/>
  <c r="Z82" i="12"/>
  <c r="Y82"/>
  <c r="Y81" s="1"/>
  <c r="Y29" i="9" s="1"/>
  <c r="X82" i="12"/>
  <c r="X81" s="1"/>
  <c r="X29" i="9" s="1"/>
  <c r="W82" i="12"/>
  <c r="W81"/>
  <c r="W29" i="9" s="1"/>
  <c r="V82" i="12"/>
  <c r="U82"/>
  <c r="U81"/>
  <c r="U29" i="9" s="1"/>
  <c r="Z81" i="12"/>
  <c r="Z29" i="9"/>
  <c r="T80" i="12"/>
  <c r="T79"/>
  <c r="T78"/>
  <c r="T77"/>
  <c r="T76"/>
  <c r="T75"/>
  <c r="T74"/>
  <c r="T73"/>
  <c r="AE72"/>
  <c r="AD72"/>
  <c r="AC72"/>
  <c r="AB72"/>
  <c r="AA72"/>
  <c r="Z72"/>
  <c r="Y72"/>
  <c r="X72"/>
  <c r="W72"/>
  <c r="V72"/>
  <c r="U72"/>
  <c r="T71"/>
  <c r="T70"/>
  <c r="T69"/>
  <c r="AE68"/>
  <c r="AE67" s="1"/>
  <c r="AE26" i="9" s="1"/>
  <c r="AD68" i="12"/>
  <c r="AD67"/>
  <c r="AD26" i="9" s="1"/>
  <c r="AC68" i="12"/>
  <c r="AC67" s="1"/>
  <c r="AC26" i="9" s="1"/>
  <c r="AB68" i="12"/>
  <c r="AA68"/>
  <c r="AA67" s="1"/>
  <c r="Z68"/>
  <c r="Y68"/>
  <c r="Y67" s="1"/>
  <c r="X68"/>
  <c r="X67" s="1"/>
  <c r="W68"/>
  <c r="W67" s="1"/>
  <c r="W26" i="9" s="1"/>
  <c r="V68" i="12"/>
  <c r="U68"/>
  <c r="T66"/>
  <c r="T65"/>
  <c r="T64"/>
  <c r="T63"/>
  <c r="T62"/>
  <c r="AE61"/>
  <c r="AD61"/>
  <c r="AD60" s="1"/>
  <c r="AD24" i="9"/>
  <c r="AC61" i="12"/>
  <c r="AC60"/>
  <c r="AC24" i="9" s="1"/>
  <c r="AB61" i="12"/>
  <c r="AB60" s="1"/>
  <c r="AB24" i="9" s="1"/>
  <c r="AA61" i="12"/>
  <c r="AA60"/>
  <c r="AA24" i="9" s="1"/>
  <c r="Z61" i="12"/>
  <c r="Z60" s="1"/>
  <c r="Z24" i="9" s="1"/>
  <c r="Y61" i="12"/>
  <c r="Y60" s="1"/>
  <c r="Y24" i="9"/>
  <c r="X61" i="12"/>
  <c r="X60"/>
  <c r="X24" i="9" s="1"/>
  <c r="W61" i="12"/>
  <c r="W60" s="1"/>
  <c r="W24" i="9"/>
  <c r="V61" i="12"/>
  <c r="V60"/>
  <c r="V24" i="9" s="1"/>
  <c r="U61" i="12"/>
  <c r="AE60"/>
  <c r="T59"/>
  <c r="T58"/>
  <c r="AE57"/>
  <c r="AE21" i="9"/>
  <c r="AD57" i="12"/>
  <c r="AC57"/>
  <c r="AB57"/>
  <c r="AA57"/>
  <c r="AA21" i="9"/>
  <c r="Z57" i="12"/>
  <c r="Y57"/>
  <c r="X57"/>
  <c r="W57"/>
  <c r="V57"/>
  <c r="U57"/>
  <c r="T56"/>
  <c r="T55"/>
  <c r="T54"/>
  <c r="T53"/>
  <c r="T52"/>
  <c r="T51"/>
  <c r="AE50"/>
  <c r="AE49" s="1"/>
  <c r="AD50"/>
  <c r="AD49"/>
  <c r="AD21" i="9" s="1"/>
  <c r="AC50" i="12"/>
  <c r="AB50"/>
  <c r="AB49"/>
  <c r="AB21" i="9" s="1"/>
  <c r="AA50" i="12"/>
  <c r="AA49" s="1"/>
  <c r="Z50"/>
  <c r="Z49" s="1"/>
  <c r="Y50"/>
  <c r="X50"/>
  <c r="W50"/>
  <c r="W49" s="1"/>
  <c r="W21" i="9" s="1"/>
  <c r="V50" i="12"/>
  <c r="U50"/>
  <c r="X49"/>
  <c r="X21" i="9" s="1"/>
  <c r="T48" i="12"/>
  <c r="T47"/>
  <c r="T46"/>
  <c r="T45"/>
  <c r="AE44"/>
  <c r="AD44"/>
  <c r="AC44"/>
  <c r="AB44"/>
  <c r="AA44"/>
  <c r="Z44"/>
  <c r="Y44"/>
  <c r="X44"/>
  <c r="W44"/>
  <c r="V44"/>
  <c r="T44" s="1"/>
  <c r="U44"/>
  <c r="T43"/>
  <c r="T42"/>
  <c r="T41"/>
  <c r="T40"/>
  <c r="T39"/>
  <c r="T38"/>
  <c r="T37"/>
  <c r="T36"/>
  <c r="AE35"/>
  <c r="AD35"/>
  <c r="AC35"/>
  <c r="AB35"/>
  <c r="AA35"/>
  <c r="Z35"/>
  <c r="Y35"/>
  <c r="T35" s="1"/>
  <c r="X35"/>
  <c r="W35"/>
  <c r="V35"/>
  <c r="U35"/>
  <c r="T34"/>
  <c r="T33"/>
  <c r="T32"/>
  <c r="T31"/>
  <c r="AE30"/>
  <c r="AD30"/>
  <c r="AC30"/>
  <c r="AB30"/>
  <c r="AA30"/>
  <c r="Z30"/>
  <c r="Y30"/>
  <c r="X30"/>
  <c r="W30"/>
  <c r="V30"/>
  <c r="U30"/>
  <c r="T30"/>
  <c r="T29"/>
  <c r="T28"/>
  <c r="T27"/>
  <c r="T26"/>
  <c r="T25"/>
  <c r="T24"/>
  <c r="AE23"/>
  <c r="AD23"/>
  <c r="AC23"/>
  <c r="AB23"/>
  <c r="AA23"/>
  <c r="Z23"/>
  <c r="Y23"/>
  <c r="X23"/>
  <c r="W23"/>
  <c r="V23"/>
  <c r="U23"/>
  <c r="T22"/>
  <c r="T21"/>
  <c r="T20"/>
  <c r="T19"/>
  <c r="AE18"/>
  <c r="AD18"/>
  <c r="AC18"/>
  <c r="AB18"/>
  <c r="AA18"/>
  <c r="Z18"/>
  <c r="Y18"/>
  <c r="X18"/>
  <c r="W18"/>
  <c r="V18"/>
  <c r="U18"/>
  <c r="T18" s="1"/>
  <c r="T17"/>
  <c r="T16"/>
  <c r="AE15"/>
  <c r="AD15"/>
  <c r="AC15"/>
  <c r="AC14" s="1"/>
  <c r="AC14" i="9" s="1"/>
  <c r="AB15" i="12"/>
  <c r="AA15"/>
  <c r="AA14" s="1"/>
  <c r="AA14" i="9" s="1"/>
  <c r="Z15" i="12"/>
  <c r="Y15"/>
  <c r="Y14" s="1"/>
  <c r="Y14" i="9" s="1"/>
  <c r="X15" i="12"/>
  <c r="W15"/>
  <c r="W14" s="1"/>
  <c r="W13" s="1"/>
  <c r="V15"/>
  <c r="U15"/>
  <c r="U14" s="1"/>
  <c r="V92"/>
  <c r="Z92"/>
  <c r="Z91"/>
  <c r="V86"/>
  <c r="X92"/>
  <c r="X91"/>
  <c r="AH92"/>
  <c r="AH49"/>
  <c r="AH21" i="9"/>
  <c r="AL49" i="12"/>
  <c r="AP49"/>
  <c r="AP21" i="9" s="1"/>
  <c r="AM67" i="12"/>
  <c r="AQ67"/>
  <c r="AQ26" i="9" s="1"/>
  <c r="AO92" i="12"/>
  <c r="AO91" s="1"/>
  <c r="Z67"/>
  <c r="AN67"/>
  <c r="AN26" i="9" s="1"/>
  <c r="AI86" i="12"/>
  <c r="AI31" i="9" s="1"/>
  <c r="AM86" i="12"/>
  <c r="AM31" i="9"/>
  <c r="AQ86" i="12"/>
  <c r="T72"/>
  <c r="AK67"/>
  <c r="AK26" i="9" s="1"/>
  <c r="AI67" i="12"/>
  <c r="AI26" i="9" s="1"/>
  <c r="AF57" i="12"/>
  <c r="V49"/>
  <c r="T95"/>
  <c r="I52" i="7"/>
  <c r="I48"/>
  <c r="AL226"/>
  <c r="AL225"/>
  <c r="AN226"/>
  <c r="AN225"/>
  <c r="AF227"/>
  <c r="AQ226"/>
  <c r="AQ225" s="1"/>
  <c r="AP226"/>
  <c r="AP225" s="1"/>
  <c r="AO226"/>
  <c r="AO225" s="1"/>
  <c r="AM226"/>
  <c r="AM225" s="1"/>
  <c r="AK226"/>
  <c r="AK225" s="1"/>
  <c r="AJ226"/>
  <c r="AJ225" s="1"/>
  <c r="AI226"/>
  <c r="AI225" s="1"/>
  <c r="AH226"/>
  <c r="AH225" s="1"/>
  <c r="AG226"/>
  <c r="T227"/>
  <c r="AE226"/>
  <c r="AE225" s="1"/>
  <c r="AD226"/>
  <c r="AD225" s="1"/>
  <c r="AC226"/>
  <c r="AC225" s="1"/>
  <c r="AB226"/>
  <c r="AB225" s="1"/>
  <c r="AA226"/>
  <c r="AA225" s="1"/>
  <c r="Z226"/>
  <c r="Z225" s="1"/>
  <c r="Y226"/>
  <c r="Y225" s="1"/>
  <c r="X226"/>
  <c r="X225" s="1"/>
  <c r="W226"/>
  <c r="W225" s="1"/>
  <c r="V226"/>
  <c r="V225" s="1"/>
  <c r="U226"/>
  <c r="K226"/>
  <c r="K225"/>
  <c r="R226"/>
  <c r="R225"/>
  <c r="S226"/>
  <c r="S225"/>
  <c r="Q226"/>
  <c r="Q225"/>
  <c r="P226"/>
  <c r="P225"/>
  <c r="O226"/>
  <c r="O225"/>
  <c r="N226"/>
  <c r="N225"/>
  <c r="M226"/>
  <c r="M225"/>
  <c r="L226"/>
  <c r="L225"/>
  <c r="J226"/>
  <c r="J225"/>
  <c r="I226"/>
  <c r="I225"/>
  <c r="H225" s="1"/>
  <c r="H227"/>
  <c r="T129"/>
  <c r="J127"/>
  <c r="J126" s="1"/>
  <c r="AF129"/>
  <c r="H129"/>
  <c r="AT42" s="1"/>
  <c r="AF59"/>
  <c r="T59"/>
  <c r="H59"/>
  <c r="AF48" i="9"/>
  <c r="AF43"/>
  <c r="AF38"/>
  <c r="AF36"/>
  <c r="AF33"/>
  <c r="AF32"/>
  <c r="AF30"/>
  <c r="AF28"/>
  <c r="AF27"/>
  <c r="AF25"/>
  <c r="AF23"/>
  <c r="AF22"/>
  <c r="AF20"/>
  <c r="AF19"/>
  <c r="AF18"/>
  <c r="AF17"/>
  <c r="AF16"/>
  <c r="AF15"/>
  <c r="T36"/>
  <c r="AQ47"/>
  <c r="AQ46" s="1"/>
  <c r="AI47"/>
  <c r="AI46" s="1"/>
  <c r="AQ31"/>
  <c r="AN29"/>
  <c r="AI29"/>
  <c r="AL29"/>
  <c r="AM26"/>
  <c r="AQ24"/>
  <c r="AN24"/>
  <c r="AJ24"/>
  <c r="AI24"/>
  <c r="V47"/>
  <c r="V46" s="1"/>
  <c r="AE24"/>
  <c r="S112" i="12"/>
  <c r="S111" s="1"/>
  <c r="S110"/>
  <c r="R112"/>
  <c r="R111"/>
  <c r="R110" s="1"/>
  <c r="Q112"/>
  <c r="Q48" i="9" s="1"/>
  <c r="Q47" s="1"/>
  <c r="Q46" s="1"/>
  <c r="P112" i="12"/>
  <c r="P48" i="9" s="1"/>
  <c r="P47" s="1"/>
  <c r="P46" s="1"/>
  <c r="O112" i="12"/>
  <c r="O48" i="9"/>
  <c r="O47" s="1"/>
  <c r="O46" s="1"/>
  <c r="N112" i="12"/>
  <c r="N48" i="9" s="1"/>
  <c r="N47" s="1"/>
  <c r="N46" s="1"/>
  <c r="M112" i="12"/>
  <c r="M48" i="9"/>
  <c r="M47" s="1"/>
  <c r="M46" s="1"/>
  <c r="M111" i="12"/>
  <c r="M110"/>
  <c r="L112"/>
  <c r="K112"/>
  <c r="J112"/>
  <c r="S106"/>
  <c r="S105" s="1"/>
  <c r="R106"/>
  <c r="Q106"/>
  <c r="Q43" i="9"/>
  <c r="Q42" s="1"/>
  <c r="Q41" s="1"/>
  <c r="P106" i="12"/>
  <c r="P43" i="9"/>
  <c r="P42" s="1"/>
  <c r="P41" s="1"/>
  <c r="O106" i="12"/>
  <c r="O105"/>
  <c r="O104" s="1"/>
  <c r="N106"/>
  <c r="M106"/>
  <c r="M105"/>
  <c r="M104" s="1"/>
  <c r="L106"/>
  <c r="K106"/>
  <c r="K105"/>
  <c r="K104" s="1"/>
  <c r="J106"/>
  <c r="J105" s="1"/>
  <c r="J104" s="1"/>
  <c r="Q105"/>
  <c r="Q104"/>
  <c r="P105"/>
  <c r="P104"/>
  <c r="S99"/>
  <c r="R99"/>
  <c r="R38" i="9" s="1"/>
  <c r="Q99" i="12"/>
  <c r="Q38" i="9" s="1"/>
  <c r="P99" i="12"/>
  <c r="P38" i="9" s="1"/>
  <c r="O99" i="12"/>
  <c r="O38" i="9" s="1"/>
  <c r="N99" i="12"/>
  <c r="N38" i="9" s="1"/>
  <c r="M99" i="12"/>
  <c r="L99"/>
  <c r="L38" i="9" s="1"/>
  <c r="K99" i="12"/>
  <c r="J99"/>
  <c r="S95"/>
  <c r="S37" i="9"/>
  <c r="R95" i="12"/>
  <c r="Q95"/>
  <c r="Q37" i="9"/>
  <c r="P95" i="12"/>
  <c r="P37" i="9"/>
  <c r="O95" i="12"/>
  <c r="O37" i="9"/>
  <c r="N95" i="12"/>
  <c r="M95"/>
  <c r="M37" i="9" s="1"/>
  <c r="L95" i="12"/>
  <c r="L37" i="9" s="1"/>
  <c r="K95" i="12"/>
  <c r="J95"/>
  <c r="S93"/>
  <c r="S36" i="9" s="1"/>
  <c r="R93" i="12"/>
  <c r="Q93"/>
  <c r="P93"/>
  <c r="O93"/>
  <c r="O36" i="9" s="1"/>
  <c r="O35" s="1"/>
  <c r="O34" s="1"/>
  <c r="N93" i="12"/>
  <c r="N36" i="9"/>
  <c r="M93" i="12"/>
  <c r="L93"/>
  <c r="L92" s="1"/>
  <c r="L91" s="1"/>
  <c r="K93"/>
  <c r="K36" i="9"/>
  <c r="J93" i="12"/>
  <c r="J36" i="9"/>
  <c r="S89" i="12"/>
  <c r="S33" i="9"/>
  <c r="R89" i="12"/>
  <c r="R33" i="9"/>
  <c r="Q89" i="12"/>
  <c r="Q33" i="9"/>
  <c r="P89" i="12"/>
  <c r="P33" i="9"/>
  <c r="O89" i="12"/>
  <c r="O33" i="9"/>
  <c r="N89" i="12"/>
  <c r="M89"/>
  <c r="M33" i="9" s="1"/>
  <c r="L89" i="12"/>
  <c r="L33" i="9"/>
  <c r="K89" i="12"/>
  <c r="J89"/>
  <c r="S87"/>
  <c r="S32" i="9"/>
  <c r="R87" i="12"/>
  <c r="R32" i="9"/>
  <c r="Q87" i="12"/>
  <c r="Q86" s="1"/>
  <c r="P87"/>
  <c r="P32" i="9"/>
  <c r="O87" i="12"/>
  <c r="O32" i="9" s="1"/>
  <c r="N87" i="12"/>
  <c r="N32" i="9" s="1"/>
  <c r="M87" i="12"/>
  <c r="L87"/>
  <c r="K87"/>
  <c r="K32" i="9" s="1"/>
  <c r="J87" i="12"/>
  <c r="S82"/>
  <c r="S30" i="9"/>
  <c r="S29" s="1"/>
  <c r="R82" i="12"/>
  <c r="Q82"/>
  <c r="Q30" i="9" s="1"/>
  <c r="Q29" s="1"/>
  <c r="P82" i="12"/>
  <c r="P81"/>
  <c r="O82"/>
  <c r="N82"/>
  <c r="N30" i="9" s="1"/>
  <c r="N29" s="1"/>
  <c r="M82" i="12"/>
  <c r="L82"/>
  <c r="K82"/>
  <c r="J82"/>
  <c r="J81" s="1"/>
  <c r="S72"/>
  <c r="S28" i="9" s="1"/>
  <c r="R72" i="12"/>
  <c r="R28" i="9" s="1"/>
  <c r="Q72" i="12"/>
  <c r="P72"/>
  <c r="O72"/>
  <c r="O28" i="9"/>
  <c r="N72" i="12"/>
  <c r="N28" i="9"/>
  <c r="M72" i="12"/>
  <c r="M28" i="9"/>
  <c r="L72" i="12"/>
  <c r="L28" i="9"/>
  <c r="K72" i="12"/>
  <c r="K28" i="9"/>
  <c r="J72" i="12"/>
  <c r="J28" i="9"/>
  <c r="S68" i="12"/>
  <c r="R68"/>
  <c r="Q68"/>
  <c r="Q27" i="9"/>
  <c r="P68" i="12"/>
  <c r="P27" i="9"/>
  <c r="O68" i="12"/>
  <c r="O27" i="9"/>
  <c r="N68" i="12"/>
  <c r="M68"/>
  <c r="M67" s="1"/>
  <c r="L68"/>
  <c r="K68"/>
  <c r="J68"/>
  <c r="J27" i="9" s="1"/>
  <c r="S61" i="12"/>
  <c r="R61"/>
  <c r="R60" s="1"/>
  <c r="Q61"/>
  <c r="P61"/>
  <c r="O61"/>
  <c r="O60" s="1"/>
  <c r="N61"/>
  <c r="N60" s="1"/>
  <c r="M61"/>
  <c r="M25" i="9"/>
  <c r="M24" s="1"/>
  <c r="L61" i="12"/>
  <c r="L25" i="9"/>
  <c r="L24" s="1"/>
  <c r="K61" i="12"/>
  <c r="J61"/>
  <c r="S57"/>
  <c r="S23" i="9"/>
  <c r="R57" i="12"/>
  <c r="R23" i="9"/>
  <c r="Q57" i="12"/>
  <c r="Q23" i="9"/>
  <c r="P57" i="12"/>
  <c r="P23" i="9"/>
  <c r="O57" i="12"/>
  <c r="O23" i="9"/>
  <c r="N57" i="12"/>
  <c r="N23" i="9"/>
  <c r="M57" i="12"/>
  <c r="H57"/>
  <c r="L57"/>
  <c r="L23" i="9"/>
  <c r="K57" i="12"/>
  <c r="K23" i="9"/>
  <c r="J57" i="12"/>
  <c r="J23" i="9"/>
  <c r="S50" i="12"/>
  <c r="S22" i="9"/>
  <c r="S21" s="1"/>
  <c r="R50" i="12"/>
  <c r="Q50"/>
  <c r="P50"/>
  <c r="O50"/>
  <c r="N50"/>
  <c r="M50"/>
  <c r="M22" i="9" s="1"/>
  <c r="L50" i="12"/>
  <c r="L22" i="9"/>
  <c r="K50" i="12"/>
  <c r="K49" s="1"/>
  <c r="J50"/>
  <c r="J49" s="1"/>
  <c r="S44"/>
  <c r="S20" i="9"/>
  <c r="R44" i="12"/>
  <c r="R20" i="9"/>
  <c r="Q44" i="12"/>
  <c r="Q20" i="9"/>
  <c r="P44" i="12"/>
  <c r="P20" i="9"/>
  <c r="O44" i="12"/>
  <c r="O20" i="9"/>
  <c r="N44" i="12"/>
  <c r="N20" i="9"/>
  <c r="M44" i="12"/>
  <c r="M20" i="9"/>
  <c r="L44" i="12"/>
  <c r="L20" i="9"/>
  <c r="K44" i="12"/>
  <c r="K20" i="9"/>
  <c r="J44" i="12"/>
  <c r="J20" i="9"/>
  <c r="S35" i="12"/>
  <c r="S19" i="9"/>
  <c r="R35" i="12"/>
  <c r="R19" i="9"/>
  <c r="Q35" i="12"/>
  <c r="Q19" i="9"/>
  <c r="P35" i="12"/>
  <c r="P19" i="9"/>
  <c r="O35" i="12"/>
  <c r="O19" i="9"/>
  <c r="N35" i="12"/>
  <c r="N19" i="9"/>
  <c r="M35" i="12"/>
  <c r="M19" i="9"/>
  <c r="L35" i="12"/>
  <c r="L19" i="9"/>
  <c r="K35" i="12"/>
  <c r="K19" i="9"/>
  <c r="J35" i="12"/>
  <c r="J19" i="9"/>
  <c r="S30" i="12"/>
  <c r="S18" i="9"/>
  <c r="R30" i="12"/>
  <c r="R18" i="9"/>
  <c r="Q30" i="12"/>
  <c r="Q18" i="9"/>
  <c r="P30" i="12"/>
  <c r="P18" i="9" s="1"/>
  <c r="O30" i="12"/>
  <c r="O18" i="9"/>
  <c r="N30" i="12"/>
  <c r="N18" i="9"/>
  <c r="M30" i="12"/>
  <c r="M18" i="9"/>
  <c r="L30" i="12"/>
  <c r="L18" i="9"/>
  <c r="K30" i="12"/>
  <c r="K18" i="9"/>
  <c r="J30" i="12"/>
  <c r="S23"/>
  <c r="S17" i="9" s="1"/>
  <c r="R23" i="12"/>
  <c r="R17" i="9" s="1"/>
  <c r="Q23" i="12"/>
  <c r="Q17" i="9" s="1"/>
  <c r="P23" i="12"/>
  <c r="P17" i="9" s="1"/>
  <c r="O23" i="12"/>
  <c r="O17" i="9" s="1"/>
  <c r="N23" i="12"/>
  <c r="N17" i="9" s="1"/>
  <c r="M23" i="12"/>
  <c r="M17" i="9" s="1"/>
  <c r="L23" i="12"/>
  <c r="L17" i="9" s="1"/>
  <c r="K23" i="12"/>
  <c r="K17" i="9" s="1"/>
  <c r="J23" i="12"/>
  <c r="J17" i="9" s="1"/>
  <c r="S18" i="12"/>
  <c r="S16" i="9" s="1"/>
  <c r="R18" i="12"/>
  <c r="R16" i="9" s="1"/>
  <c r="Q18" i="12"/>
  <c r="Q16" i="9" s="1"/>
  <c r="P18" i="12"/>
  <c r="P16" i="9" s="1"/>
  <c r="O18" i="12"/>
  <c r="O16" i="9" s="1"/>
  <c r="N18" i="12"/>
  <c r="M18"/>
  <c r="M16" i="9" s="1"/>
  <c r="L18" i="12"/>
  <c r="L16" i="9" s="1"/>
  <c r="K18" i="12"/>
  <c r="K16" i="9" s="1"/>
  <c r="J18" i="12"/>
  <c r="J16" i="9" s="1"/>
  <c r="S15" i="12"/>
  <c r="R15"/>
  <c r="Q15"/>
  <c r="Q15" i="9" s="1"/>
  <c r="Q14"/>
  <c r="P15" i="12"/>
  <c r="O15"/>
  <c r="O15" i="9" s="1"/>
  <c r="O14" s="1"/>
  <c r="N15" i="12"/>
  <c r="M15"/>
  <c r="M15" i="9"/>
  <c r="L15" i="12"/>
  <c r="K15"/>
  <c r="J15"/>
  <c r="J15" i="9"/>
  <c r="I112" i="12"/>
  <c r="I111"/>
  <c r="I110" s="1"/>
  <c r="I106"/>
  <c r="I95"/>
  <c r="I37" i="9"/>
  <c r="I99" i="12"/>
  <c r="I38" i="9"/>
  <c r="I93" i="12"/>
  <c r="I36" i="9"/>
  <c r="I89" i="12"/>
  <c r="I87"/>
  <c r="I82"/>
  <c r="I30" i="9" s="1"/>
  <c r="I72" i="12"/>
  <c r="I28" i="9"/>
  <c r="I68" i="12"/>
  <c r="I27" i="9"/>
  <c r="I26" s="1"/>
  <c r="I61" i="12"/>
  <c r="I60" s="1"/>
  <c r="I57"/>
  <c r="I50"/>
  <c r="I44"/>
  <c r="I35"/>
  <c r="I14" s="1"/>
  <c r="I30"/>
  <c r="I18" i="9"/>
  <c r="I23" i="12"/>
  <c r="I17" i="9"/>
  <c r="I18" i="12"/>
  <c r="I16" i="9"/>
  <c r="I15" i="12"/>
  <c r="I15" i="9"/>
  <c r="H118" i="12"/>
  <c r="H117"/>
  <c r="H116"/>
  <c r="H115"/>
  <c r="H114"/>
  <c r="H113"/>
  <c r="H107"/>
  <c r="H101"/>
  <c r="H100"/>
  <c r="H98"/>
  <c r="H97"/>
  <c r="H96"/>
  <c r="H94"/>
  <c r="H90"/>
  <c r="H88"/>
  <c r="H85"/>
  <c r="H84"/>
  <c r="H83"/>
  <c r="H80"/>
  <c r="H79"/>
  <c r="H78"/>
  <c r="H77"/>
  <c r="H76"/>
  <c r="H75"/>
  <c r="H74"/>
  <c r="H73"/>
  <c r="H71"/>
  <c r="H70"/>
  <c r="H69"/>
  <c r="H66"/>
  <c r="H65"/>
  <c r="H64"/>
  <c r="H63"/>
  <c r="H62"/>
  <c r="H59"/>
  <c r="H58"/>
  <c r="H56"/>
  <c r="H55"/>
  <c r="H54"/>
  <c r="H53"/>
  <c r="H52"/>
  <c r="H51"/>
  <c r="H48"/>
  <c r="H47"/>
  <c r="H46"/>
  <c r="H45"/>
  <c r="H43"/>
  <c r="H42"/>
  <c r="H41"/>
  <c r="H40"/>
  <c r="H39"/>
  <c r="H38"/>
  <c r="H37"/>
  <c r="H36"/>
  <c r="H34"/>
  <c r="H33"/>
  <c r="H32"/>
  <c r="H31"/>
  <c r="H29"/>
  <c r="H28"/>
  <c r="H27"/>
  <c r="H26"/>
  <c r="H25"/>
  <c r="H24"/>
  <c r="H22"/>
  <c r="H21"/>
  <c r="H20"/>
  <c r="H19"/>
  <c r="H17"/>
  <c r="H16"/>
  <c r="T32" i="9"/>
  <c r="T20"/>
  <c r="B9" i="12"/>
  <c r="N111"/>
  <c r="N110" s="1"/>
  <c r="AK35" i="9"/>
  <c r="AK34" s="1"/>
  <c r="AL21"/>
  <c r="R86" i="12"/>
  <c r="V31" i="9"/>
  <c r="V21"/>
  <c r="L60" i="12"/>
  <c r="P67"/>
  <c r="K43" i="9"/>
  <c r="K42" s="1"/>
  <c r="K41" s="1"/>
  <c r="M36"/>
  <c r="J22"/>
  <c r="R49" i="12"/>
  <c r="R22" i="9"/>
  <c r="R30"/>
  <c r="R29" s="1"/>
  <c r="R81" i="12"/>
  <c r="O86"/>
  <c r="I33" i="9"/>
  <c r="S49" i="12"/>
  <c r="K81"/>
  <c r="K30" i="9"/>
  <c r="K29" s="1"/>
  <c r="O30"/>
  <c r="O29" s="1"/>
  <c r="O81" i="12"/>
  <c r="S81"/>
  <c r="I19" i="9"/>
  <c r="I67" i="12"/>
  <c r="P86"/>
  <c r="N33" i="9"/>
  <c r="S92" i="12"/>
  <c r="S91" s="1"/>
  <c r="Z26" i="9"/>
  <c r="P30"/>
  <c r="P29" s="1"/>
  <c r="I48"/>
  <c r="I47" s="1"/>
  <c r="I46" s="1"/>
  <c r="S38"/>
  <c r="S35" s="1"/>
  <c r="S34" s="1"/>
  <c r="I92" i="12"/>
  <c r="I91"/>
  <c r="O43" i="9"/>
  <c r="O42" s="1"/>
  <c r="O41" s="1"/>
  <c r="M43"/>
  <c r="M42" s="1"/>
  <c r="M41" s="1"/>
  <c r="J43"/>
  <c r="J42" s="1"/>
  <c r="J41" s="1"/>
  <c r="AM42"/>
  <c r="AM41" s="1"/>
  <c r="AN42"/>
  <c r="AN41" s="1"/>
  <c r="AP31"/>
  <c r="U46"/>
  <c r="AC46"/>
  <c r="AE46"/>
  <c r="W42"/>
  <c r="W41" s="1"/>
  <c r="X41"/>
  <c r="AB42"/>
  <c r="AB41" s="1"/>
  <c r="X35"/>
  <c r="X34" s="1"/>
  <c r="X26"/>
  <c r="J14" i="12"/>
  <c r="L49"/>
  <c r="O67"/>
  <c r="O92"/>
  <c r="O91" s="1"/>
  <c r="H89"/>
  <c r="T33" i="9"/>
  <c r="T38"/>
  <c r="AQ35"/>
  <c r="AQ34" s="1"/>
  <c r="AL35"/>
  <c r="AL34" s="1"/>
  <c r="AJ35"/>
  <c r="AJ34" s="1"/>
  <c r="X47"/>
  <c r="X46" s="1"/>
  <c r="AC35"/>
  <c r="AC34" s="1"/>
  <c r="Z35"/>
  <c r="Z34" s="1"/>
  <c r="W35"/>
  <c r="W34" s="1"/>
  <c r="AM300" i="7"/>
  <c r="AM299" s="1"/>
  <c r="AM297"/>
  <c r="AM292"/>
  <c r="AM288"/>
  <c r="AM277"/>
  <c r="AM276"/>
  <c r="AM274"/>
  <c r="AM269"/>
  <c r="AM265"/>
  <c r="AM264" s="1"/>
  <c r="AM263" s="1"/>
  <c r="AM262" s="1"/>
  <c r="AM256"/>
  <c r="AM255"/>
  <c r="AM254" s="1"/>
  <c r="AM253" s="1"/>
  <c r="AM249"/>
  <c r="AM248"/>
  <c r="AM247" s="1"/>
  <c r="AM238"/>
  <c r="AM237" s="1"/>
  <c r="AM236" s="1"/>
  <c r="AM222"/>
  <c r="AM216"/>
  <c r="AM212"/>
  <c r="AM175"/>
  <c r="AM171"/>
  <c r="AM162"/>
  <c r="AM161"/>
  <c r="AM160" s="1"/>
  <c r="AM156"/>
  <c r="AM155" s="1"/>
  <c r="AM150"/>
  <c r="AM149"/>
  <c r="AM148" s="1"/>
  <c r="AM142"/>
  <c r="AM138"/>
  <c r="AM131"/>
  <c r="AM126"/>
  <c r="AM127"/>
  <c r="AM124"/>
  <c r="AM118"/>
  <c r="AM78"/>
  <c r="AM72"/>
  <c r="AM74"/>
  <c r="AM73" s="1"/>
  <c r="AM67"/>
  <c r="AM60" s="1"/>
  <c r="AM61"/>
  <c r="AM52"/>
  <c r="AM48"/>
  <c r="AA256"/>
  <c r="AA255"/>
  <c r="AA254" s="1"/>
  <c r="AA253"/>
  <c r="AA249"/>
  <c r="AA248"/>
  <c r="AA247" s="1"/>
  <c r="AA238"/>
  <c r="AA237" s="1"/>
  <c r="AA222"/>
  <c r="AA216"/>
  <c r="AA212"/>
  <c r="AA211" s="1"/>
  <c r="AA210" s="1"/>
  <c r="AA209" s="1"/>
  <c r="AA175"/>
  <c r="AA171"/>
  <c r="AA170" s="1"/>
  <c r="AA162"/>
  <c r="AA161"/>
  <c r="AA160" s="1"/>
  <c r="AA156"/>
  <c r="AA155" s="1"/>
  <c r="AA150"/>
  <c r="AA149" s="1"/>
  <c r="AA148" s="1"/>
  <c r="AA142"/>
  <c r="AA138"/>
  <c r="AA131"/>
  <c r="AA126" s="1"/>
  <c r="AA127"/>
  <c r="AA124"/>
  <c r="AA118"/>
  <c r="AA78"/>
  <c r="AA73" s="1"/>
  <c r="AA74"/>
  <c r="AA67"/>
  <c r="AA60" s="1"/>
  <c r="AA61"/>
  <c r="AA52"/>
  <c r="AA48"/>
  <c r="O300"/>
  <c r="O299" s="1"/>
  <c r="O297"/>
  <c r="O292"/>
  <c r="O287"/>
  <c r="O286" s="1"/>
  <c r="O285" s="1"/>
  <c r="O288"/>
  <c r="O277"/>
  <c r="O276" s="1"/>
  <c r="O274"/>
  <c r="O269"/>
  <c r="O265"/>
  <c r="O256"/>
  <c r="O255" s="1"/>
  <c r="O254" s="1"/>
  <c r="O253" s="1"/>
  <c r="O249"/>
  <c r="O248" s="1"/>
  <c r="O247" s="1"/>
  <c r="O209" s="1"/>
  <c r="O238"/>
  <c r="O237"/>
  <c r="O222"/>
  <c r="O216"/>
  <c r="O210"/>
  <c r="O212"/>
  <c r="O211" s="1"/>
  <c r="O175"/>
  <c r="O171"/>
  <c r="O170" s="1"/>
  <c r="O169" s="1"/>
  <c r="O162"/>
  <c r="O161" s="1"/>
  <c r="O160"/>
  <c r="O156"/>
  <c r="O155"/>
  <c r="O150"/>
  <c r="O149" s="1"/>
  <c r="O142"/>
  <c r="H142" s="1"/>
  <c r="O138"/>
  <c r="O137" s="1"/>
  <c r="O136" s="1"/>
  <c r="O131"/>
  <c r="O126" s="1"/>
  <c r="O127"/>
  <c r="O124"/>
  <c r="O118"/>
  <c r="O78"/>
  <c r="O74"/>
  <c r="O67"/>
  <c r="O61"/>
  <c r="O52"/>
  <c r="O48"/>
  <c r="AQ74"/>
  <c r="AP74"/>
  <c r="AO74"/>
  <c r="AN74"/>
  <c r="AN73" s="1"/>
  <c r="AL74"/>
  <c r="AK74"/>
  <c r="AJ74"/>
  <c r="AJ73"/>
  <c r="AJ72" s="1"/>
  <c r="AI74"/>
  <c r="AH74"/>
  <c r="AG74"/>
  <c r="AE74"/>
  <c r="AD74"/>
  <c r="AD73" s="1"/>
  <c r="AD72" s="1"/>
  <c r="AC74"/>
  <c r="AB74"/>
  <c r="AB73" s="1"/>
  <c r="AB72" s="1"/>
  <c r="Z74"/>
  <c r="Y74"/>
  <c r="X74"/>
  <c r="W74"/>
  <c r="V74"/>
  <c r="U74"/>
  <c r="T74" s="1"/>
  <c r="S74"/>
  <c r="R74"/>
  <c r="R73" s="1"/>
  <c r="R72" s="1"/>
  <c r="Q74"/>
  <c r="P74"/>
  <c r="N74"/>
  <c r="M74"/>
  <c r="L74"/>
  <c r="K74"/>
  <c r="J74"/>
  <c r="I78"/>
  <c r="I73" s="1"/>
  <c r="I74"/>
  <c r="AF82"/>
  <c r="T82"/>
  <c r="H82"/>
  <c r="AF81"/>
  <c r="T81"/>
  <c r="H81"/>
  <c r="AF80"/>
  <c r="T80"/>
  <c r="H80"/>
  <c r="AF79"/>
  <c r="T79"/>
  <c r="H79"/>
  <c r="AQ78"/>
  <c r="AP78"/>
  <c r="AP73"/>
  <c r="AP72" s="1"/>
  <c r="AO78"/>
  <c r="AO73" s="1"/>
  <c r="AO72" s="1"/>
  <c r="AN78"/>
  <c r="AL78"/>
  <c r="AF78" s="1"/>
  <c r="AK78"/>
  <c r="AK73"/>
  <c r="AK72" s="1"/>
  <c r="AJ78"/>
  <c r="AI78"/>
  <c r="AH78"/>
  <c r="AG78"/>
  <c r="AG73"/>
  <c r="AG72" s="1"/>
  <c r="AE78"/>
  <c r="AE73" s="1"/>
  <c r="AE72" s="1"/>
  <c r="AD78"/>
  <c r="AC78"/>
  <c r="AB78"/>
  <c r="Z78"/>
  <c r="Z73" s="1"/>
  <c r="Z72" s="1"/>
  <c r="Y78"/>
  <c r="X78"/>
  <c r="W78"/>
  <c r="W73"/>
  <c r="W72" s="1"/>
  <c r="V78"/>
  <c r="V73" s="1"/>
  <c r="V72" s="1"/>
  <c r="U78"/>
  <c r="S78"/>
  <c r="R78"/>
  <c r="Q78"/>
  <c r="P78"/>
  <c r="N78"/>
  <c r="M78"/>
  <c r="M73"/>
  <c r="M72" s="1"/>
  <c r="L78"/>
  <c r="L73" s="1"/>
  <c r="L72" s="1"/>
  <c r="K78"/>
  <c r="J78"/>
  <c r="AF77"/>
  <c r="T77"/>
  <c r="H77"/>
  <c r="AF76"/>
  <c r="T76"/>
  <c r="H76"/>
  <c r="AF75"/>
  <c r="T75"/>
  <c r="H75"/>
  <c r="AH256"/>
  <c r="AH255" s="1"/>
  <c r="AH254" s="1"/>
  <c r="AH249"/>
  <c r="AH248" s="1"/>
  <c r="AH247" s="1"/>
  <c r="AH238"/>
  <c r="AH237"/>
  <c r="AH222"/>
  <c r="AH216"/>
  <c r="AH212"/>
  <c r="AH175"/>
  <c r="AH171"/>
  <c r="AH162"/>
  <c r="AH161" s="1"/>
  <c r="AH160"/>
  <c r="AH156"/>
  <c r="AH155"/>
  <c r="AH150"/>
  <c r="AH149"/>
  <c r="AH142"/>
  <c r="AH137"/>
  <c r="AH136" s="1"/>
  <c r="AH138"/>
  <c r="AH131"/>
  <c r="AH127"/>
  <c r="AH124"/>
  <c r="AH117"/>
  <c r="AH118"/>
  <c r="AH67"/>
  <c r="AH61"/>
  <c r="AH52"/>
  <c r="AH48"/>
  <c r="J300"/>
  <c r="J299" s="1"/>
  <c r="J297"/>
  <c r="J292"/>
  <c r="H292" s="1"/>
  <c r="J288"/>
  <c r="J277"/>
  <c r="J276" s="1"/>
  <c r="H276" s="1"/>
  <c r="J274"/>
  <c r="J269"/>
  <c r="J265"/>
  <c r="J256"/>
  <c r="J255"/>
  <c r="J254" s="1"/>
  <c r="J253"/>
  <c r="J249"/>
  <c r="J248"/>
  <c r="J247" s="1"/>
  <c r="J238"/>
  <c r="J237" s="1"/>
  <c r="J222"/>
  <c r="H222" s="1"/>
  <c r="J216"/>
  <c r="J212"/>
  <c r="J175"/>
  <c r="J170"/>
  <c r="J169" s="1"/>
  <c r="J171"/>
  <c r="J162"/>
  <c r="J161" s="1"/>
  <c r="J160" s="1"/>
  <c r="J156"/>
  <c r="J155"/>
  <c r="J150"/>
  <c r="J149"/>
  <c r="J142"/>
  <c r="J138"/>
  <c r="J137" s="1"/>
  <c r="J136"/>
  <c r="J131"/>
  <c r="J124"/>
  <c r="J117" s="1"/>
  <c r="J118"/>
  <c r="J67"/>
  <c r="J61"/>
  <c r="J52"/>
  <c r="J48"/>
  <c r="V256"/>
  <c r="V255"/>
  <c r="V254" s="1"/>
  <c r="V253"/>
  <c r="V249"/>
  <c r="V248"/>
  <c r="V247" s="1"/>
  <c r="V241"/>
  <c r="V236" s="1"/>
  <c r="V238"/>
  <c r="V237"/>
  <c r="V222"/>
  <c r="V216"/>
  <c r="V212"/>
  <c r="V175"/>
  <c r="V171"/>
  <c r="V162"/>
  <c r="V161" s="1"/>
  <c r="V160"/>
  <c r="V156"/>
  <c r="V155"/>
  <c r="V150"/>
  <c r="V149"/>
  <c r="V148" s="1"/>
  <c r="V142"/>
  <c r="V138"/>
  <c r="V137" s="1"/>
  <c r="V131"/>
  <c r="V127"/>
  <c r="V124"/>
  <c r="V118"/>
  <c r="V67"/>
  <c r="V61"/>
  <c r="V60" s="1"/>
  <c r="T60" s="1"/>
  <c r="V52"/>
  <c r="V48"/>
  <c r="V47" s="1"/>
  <c r="V46" s="1"/>
  <c r="AF49"/>
  <c r="AF50"/>
  <c r="K52"/>
  <c r="L52"/>
  <c r="M52"/>
  <c r="N52"/>
  <c r="P52"/>
  <c r="Q52"/>
  <c r="R52"/>
  <c r="S52"/>
  <c r="K61"/>
  <c r="L61"/>
  <c r="M61"/>
  <c r="N61"/>
  <c r="P61"/>
  <c r="Q61"/>
  <c r="R61"/>
  <c r="S61"/>
  <c r="N216"/>
  <c r="T125"/>
  <c r="AU38"/>
  <c r="H125"/>
  <c r="AT38"/>
  <c r="AQ124"/>
  <c r="AP124"/>
  <c r="AO124"/>
  <c r="AN124"/>
  <c r="AL124"/>
  <c r="AK124"/>
  <c r="AJ124"/>
  <c r="AI124"/>
  <c r="AF124" s="1"/>
  <c r="AG124"/>
  <c r="AE124"/>
  <c r="AD124"/>
  <c r="AC124"/>
  <c r="AB124"/>
  <c r="Z124"/>
  <c r="Y124"/>
  <c r="X124"/>
  <c r="W124"/>
  <c r="U124"/>
  <c r="S124"/>
  <c r="R124"/>
  <c r="Q124"/>
  <c r="P124"/>
  <c r="N124"/>
  <c r="M124"/>
  <c r="L124"/>
  <c r="K124"/>
  <c r="I124"/>
  <c r="K118"/>
  <c r="AQ118"/>
  <c r="AF125"/>
  <c r="AV38" s="1"/>
  <c r="AO256"/>
  <c r="AO255" s="1"/>
  <c r="AO254" s="1"/>
  <c r="AO253" s="1"/>
  <c r="I256"/>
  <c r="I255" s="1"/>
  <c r="H255" s="1"/>
  <c r="G36" i="5" s="1"/>
  <c r="I67" i="7"/>
  <c r="I61"/>
  <c r="AF258"/>
  <c r="AV50" s="1"/>
  <c r="T258"/>
  <c r="AU50" s="1"/>
  <c r="H258"/>
  <c r="AT50" s="1"/>
  <c r="AF257"/>
  <c r="AV49" s="1"/>
  <c r="T257"/>
  <c r="AU49" s="1"/>
  <c r="H257"/>
  <c r="AT49" s="1"/>
  <c r="AQ256"/>
  <c r="AQ255" s="1"/>
  <c r="AQ254"/>
  <c r="AQ253" s="1"/>
  <c r="AP256"/>
  <c r="AP255" s="1"/>
  <c r="AP254"/>
  <c r="AP253" s="1"/>
  <c r="AN256"/>
  <c r="AN255" s="1"/>
  <c r="AN254"/>
  <c r="AN253" s="1"/>
  <c r="AL256"/>
  <c r="AL255" s="1"/>
  <c r="AL254"/>
  <c r="AL253" s="1"/>
  <c r="AK256"/>
  <c r="AK255" s="1"/>
  <c r="AK254"/>
  <c r="AK253" s="1"/>
  <c r="AJ256"/>
  <c r="AJ255" s="1"/>
  <c r="AJ254"/>
  <c r="AJ253" s="1"/>
  <c r="AI256"/>
  <c r="AI255" s="1"/>
  <c r="AI254"/>
  <c r="AI253" s="1"/>
  <c r="AG256"/>
  <c r="AG255" s="1"/>
  <c r="AG254"/>
  <c r="AG253" s="1"/>
  <c r="AE256"/>
  <c r="AE255"/>
  <c r="AE254" s="1"/>
  <c r="AE253" s="1"/>
  <c r="AD256"/>
  <c r="AD255"/>
  <c r="AD254" s="1"/>
  <c r="AD253"/>
  <c r="AC256"/>
  <c r="AC255"/>
  <c r="AC254" s="1"/>
  <c r="AC253" s="1"/>
  <c r="AB256"/>
  <c r="AB255"/>
  <c r="AB254" s="1"/>
  <c r="AB253"/>
  <c r="Z256"/>
  <c r="Z255"/>
  <c r="Z254" s="1"/>
  <c r="Z253" s="1"/>
  <c r="Y256"/>
  <c r="Y255"/>
  <c r="Y254" s="1"/>
  <c r="Y253"/>
  <c r="X256"/>
  <c r="X255"/>
  <c r="X254" s="1"/>
  <c r="X253" s="1"/>
  <c r="W256"/>
  <c r="W255"/>
  <c r="W254" s="1"/>
  <c r="W253"/>
  <c r="U256"/>
  <c r="U255"/>
  <c r="S256"/>
  <c r="S255"/>
  <c r="S254" s="1"/>
  <c r="S253" s="1"/>
  <c r="R256"/>
  <c r="R255"/>
  <c r="R254" s="1"/>
  <c r="R253"/>
  <c r="Q256"/>
  <c r="Q255"/>
  <c r="Q254" s="1"/>
  <c r="Q253" s="1"/>
  <c r="P256"/>
  <c r="P255"/>
  <c r="P254" s="1"/>
  <c r="P253"/>
  <c r="N256"/>
  <c r="N255"/>
  <c r="N254" s="1"/>
  <c r="N253" s="1"/>
  <c r="M256"/>
  <c r="M255"/>
  <c r="M254" s="1"/>
  <c r="M253"/>
  <c r="L256"/>
  <c r="L255"/>
  <c r="L254" s="1"/>
  <c r="L253" s="1"/>
  <c r="K256"/>
  <c r="K255"/>
  <c r="K254" s="1"/>
  <c r="K253"/>
  <c r="AF224"/>
  <c r="AV31" s="1"/>
  <c r="AF223"/>
  <c r="AV30" s="1"/>
  <c r="AF221"/>
  <c r="AF220"/>
  <c r="AF219"/>
  <c r="AV26" s="1"/>
  <c r="AF218"/>
  <c r="AF217"/>
  <c r="AV24" s="1"/>
  <c r="AF215"/>
  <c r="AF214"/>
  <c r="AF213"/>
  <c r="AV20" s="1"/>
  <c r="AF302"/>
  <c r="AF301"/>
  <c r="AF298"/>
  <c r="AF296"/>
  <c r="AF295"/>
  <c r="AF294"/>
  <c r="AF293"/>
  <c r="AF291"/>
  <c r="AF290"/>
  <c r="AF289"/>
  <c r="AF279"/>
  <c r="AF278"/>
  <c r="AF275"/>
  <c r="AF273"/>
  <c r="AF272"/>
  <c r="AF271"/>
  <c r="AF270"/>
  <c r="AF268"/>
  <c r="AF267"/>
  <c r="AF266"/>
  <c r="AF69"/>
  <c r="AF68"/>
  <c r="AF66"/>
  <c r="AF65"/>
  <c r="AF64"/>
  <c r="AF63"/>
  <c r="AF62"/>
  <c r="AF56"/>
  <c r="AF55"/>
  <c r="AF54"/>
  <c r="AF53"/>
  <c r="AF51"/>
  <c r="AV22" s="1"/>
  <c r="AF179"/>
  <c r="AF178"/>
  <c r="AF177"/>
  <c r="AF176"/>
  <c r="AF174"/>
  <c r="AF173"/>
  <c r="AF172"/>
  <c r="AF166"/>
  <c r="AF165"/>
  <c r="AF164"/>
  <c r="AF163"/>
  <c r="AF157"/>
  <c r="AF154"/>
  <c r="AF153"/>
  <c r="AF152"/>
  <c r="AF151"/>
  <c r="AF146"/>
  <c r="AF145"/>
  <c r="AF144"/>
  <c r="AF143"/>
  <c r="AF141"/>
  <c r="AF140"/>
  <c r="AF139"/>
  <c r="AF133"/>
  <c r="AF132"/>
  <c r="AF130"/>
  <c r="AF128"/>
  <c r="AF123"/>
  <c r="AF122"/>
  <c r="AV27"/>
  <c r="AF121"/>
  <c r="AF120"/>
  <c r="AF119"/>
  <c r="AF251"/>
  <c r="AF250"/>
  <c r="AF244"/>
  <c r="AV41" s="1"/>
  <c r="AF243"/>
  <c r="AF240"/>
  <c r="AF239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69"/>
  <c r="T68"/>
  <c r="T66"/>
  <c r="T65"/>
  <c r="T64"/>
  <c r="T63"/>
  <c r="T62"/>
  <c r="T56"/>
  <c r="T55"/>
  <c r="T54"/>
  <c r="T53"/>
  <c r="T51"/>
  <c r="T50"/>
  <c r="T49"/>
  <c r="T179"/>
  <c r="T178"/>
  <c r="T177"/>
  <c r="T176"/>
  <c r="T174"/>
  <c r="T173"/>
  <c r="T172"/>
  <c r="T166"/>
  <c r="T165"/>
  <c r="T164"/>
  <c r="T163"/>
  <c r="T157"/>
  <c r="T154"/>
  <c r="T153"/>
  <c r="T152"/>
  <c r="T151"/>
  <c r="T146"/>
  <c r="T145"/>
  <c r="T144"/>
  <c r="AU25" s="1"/>
  <c r="T143"/>
  <c r="T141"/>
  <c r="T140"/>
  <c r="T139"/>
  <c r="T133"/>
  <c r="T132"/>
  <c r="T130"/>
  <c r="T128"/>
  <c r="T123"/>
  <c r="T122"/>
  <c r="T121"/>
  <c r="T120"/>
  <c r="T119"/>
  <c r="T251"/>
  <c r="T250"/>
  <c r="T244"/>
  <c r="AU41" s="1"/>
  <c r="T243"/>
  <c r="T240"/>
  <c r="T239"/>
  <c r="T224"/>
  <c r="AU31" s="1"/>
  <c r="T223"/>
  <c r="T221"/>
  <c r="T220"/>
  <c r="AU27" s="1"/>
  <c r="T219"/>
  <c r="T218"/>
  <c r="T217"/>
  <c r="AU24" s="1"/>
  <c r="T215"/>
  <c r="T214"/>
  <c r="T213"/>
  <c r="AQ300"/>
  <c r="AQ299"/>
  <c r="AP300"/>
  <c r="AP299"/>
  <c r="AO300"/>
  <c r="AO299"/>
  <c r="AN300"/>
  <c r="AN299"/>
  <c r="AL300"/>
  <c r="AL299"/>
  <c r="AK300"/>
  <c r="AK299"/>
  <c r="AJ300"/>
  <c r="AJ299"/>
  <c r="AI300"/>
  <c r="AI299"/>
  <c r="AQ297"/>
  <c r="AP297"/>
  <c r="AO297"/>
  <c r="AN297"/>
  <c r="AL297"/>
  <c r="AK297"/>
  <c r="AJ297"/>
  <c r="AF297" s="1"/>
  <c r="AI297"/>
  <c r="AQ292"/>
  <c r="AP292"/>
  <c r="AO292"/>
  <c r="AN292"/>
  <c r="AL292"/>
  <c r="AK292"/>
  <c r="AJ292"/>
  <c r="AI292"/>
  <c r="AF292" s="1"/>
  <c r="AQ288"/>
  <c r="AQ287"/>
  <c r="AQ286" s="1"/>
  <c r="AQ285" s="1"/>
  <c r="AP288"/>
  <c r="AO288"/>
  <c r="AN288"/>
  <c r="AN287"/>
  <c r="AL288"/>
  <c r="AK288"/>
  <c r="AK287" s="1"/>
  <c r="AK286" s="1"/>
  <c r="AK285" s="1"/>
  <c r="AJ288"/>
  <c r="AI288"/>
  <c r="AI287" s="1"/>
  <c r="AQ277"/>
  <c r="AQ276" s="1"/>
  <c r="AP277"/>
  <c r="AP276" s="1"/>
  <c r="AO277"/>
  <c r="AO276" s="1"/>
  <c r="AN277"/>
  <c r="AN276" s="1"/>
  <c r="AL277"/>
  <c r="AL276" s="1"/>
  <c r="AK277"/>
  <c r="AK276" s="1"/>
  <c r="AJ277"/>
  <c r="AJ276" s="1"/>
  <c r="AI277"/>
  <c r="AI276" s="1"/>
  <c r="AF276" s="1"/>
  <c r="AQ274"/>
  <c r="AP274"/>
  <c r="AO274"/>
  <c r="AN274"/>
  <c r="AL274"/>
  <c r="AK274"/>
  <c r="AJ274"/>
  <c r="AI274"/>
  <c r="AF274" s="1"/>
  <c r="AQ269"/>
  <c r="AP269"/>
  <c r="AO269"/>
  <c r="AN269"/>
  <c r="AL269"/>
  <c r="AK269"/>
  <c r="AJ269"/>
  <c r="AJ264" s="1"/>
  <c r="AJ263" s="1"/>
  <c r="AI269"/>
  <c r="AQ265"/>
  <c r="AQ264" s="1"/>
  <c r="AQ263" s="1"/>
  <c r="AQ262" s="1"/>
  <c r="AP265"/>
  <c r="AO265"/>
  <c r="AO264"/>
  <c r="AO263" s="1"/>
  <c r="AO262"/>
  <c r="AN265"/>
  <c r="AN264"/>
  <c r="AN263" s="1"/>
  <c r="AN262" s="1"/>
  <c r="AL265"/>
  <c r="AK265"/>
  <c r="AK264" s="1"/>
  <c r="AJ265"/>
  <c r="AI265"/>
  <c r="AI264" s="1"/>
  <c r="AI263" s="1"/>
  <c r="AQ67"/>
  <c r="AP67"/>
  <c r="AP60" s="1"/>
  <c r="AP46" s="1"/>
  <c r="AO67"/>
  <c r="AO60"/>
  <c r="AN67"/>
  <c r="AL67"/>
  <c r="AK67"/>
  <c r="AJ67"/>
  <c r="AI67"/>
  <c r="AG67"/>
  <c r="AQ61"/>
  <c r="AP61"/>
  <c r="AO61"/>
  <c r="AN61"/>
  <c r="AL61"/>
  <c r="AK61"/>
  <c r="AJ61"/>
  <c r="AI61"/>
  <c r="AI60"/>
  <c r="AG61"/>
  <c r="AQ52"/>
  <c r="AP52"/>
  <c r="AO52"/>
  <c r="AN52"/>
  <c r="AL52"/>
  <c r="AK52"/>
  <c r="AJ52"/>
  <c r="AJ47" s="1"/>
  <c r="AI52"/>
  <c r="AG52"/>
  <c r="AQ48"/>
  <c r="AP48"/>
  <c r="AO48"/>
  <c r="AN48"/>
  <c r="AL48"/>
  <c r="AK48"/>
  <c r="AJ48"/>
  <c r="AI48"/>
  <c r="AG48"/>
  <c r="AQ175"/>
  <c r="AQ170" s="1"/>
  <c r="AP175"/>
  <c r="AO175"/>
  <c r="AN175"/>
  <c r="AL175"/>
  <c r="AK175"/>
  <c r="AJ175"/>
  <c r="AI175"/>
  <c r="AG175"/>
  <c r="AQ171"/>
  <c r="AP171"/>
  <c r="AO171"/>
  <c r="AN171"/>
  <c r="AN170" s="1"/>
  <c r="AN169"/>
  <c r="AL171"/>
  <c r="AK171"/>
  <c r="AK170" s="1"/>
  <c r="AK169" s="1"/>
  <c r="AJ171"/>
  <c r="AI171"/>
  <c r="AG171"/>
  <c r="AQ162"/>
  <c r="AQ161" s="1"/>
  <c r="AQ160"/>
  <c r="AP162"/>
  <c r="AP161"/>
  <c r="AP160" s="1"/>
  <c r="AO162"/>
  <c r="AO161" s="1"/>
  <c r="AO160"/>
  <c r="AN162"/>
  <c r="AN161"/>
  <c r="AN160" s="1"/>
  <c r="AL162"/>
  <c r="AL161" s="1"/>
  <c r="AL160"/>
  <c r="AK162"/>
  <c r="AK161"/>
  <c r="AK160" s="1"/>
  <c r="AF160" s="1"/>
  <c r="AJ162"/>
  <c r="AJ161" s="1"/>
  <c r="AJ160"/>
  <c r="AI162"/>
  <c r="AI161"/>
  <c r="AI160" s="1"/>
  <c r="AG162"/>
  <c r="AG161" s="1"/>
  <c r="AG160"/>
  <c r="AQ156"/>
  <c r="AQ155"/>
  <c r="AP156"/>
  <c r="AP155"/>
  <c r="AO156"/>
  <c r="AO155" s="1"/>
  <c r="AN156"/>
  <c r="AN155"/>
  <c r="AL156"/>
  <c r="AL155" s="1"/>
  <c r="AK156"/>
  <c r="AK155"/>
  <c r="AJ156"/>
  <c r="AJ155" s="1"/>
  <c r="AI156"/>
  <c r="AI155"/>
  <c r="AI148" s="1"/>
  <c r="AG156"/>
  <c r="AG155"/>
  <c r="AQ150"/>
  <c r="AQ149"/>
  <c r="AP150"/>
  <c r="AP149"/>
  <c r="AP148" s="1"/>
  <c r="AO150"/>
  <c r="AO149"/>
  <c r="AO148" s="1"/>
  <c r="AN150"/>
  <c r="AN149"/>
  <c r="AN148" s="1"/>
  <c r="AL150"/>
  <c r="AL149"/>
  <c r="AL148" s="1"/>
  <c r="AK150"/>
  <c r="AK149"/>
  <c r="AK148" s="1"/>
  <c r="AJ150"/>
  <c r="AJ149"/>
  <c r="AJ148" s="1"/>
  <c r="AI150"/>
  <c r="AG150"/>
  <c r="AG149" s="1"/>
  <c r="AF149" s="1"/>
  <c r="AQ142"/>
  <c r="AP142"/>
  <c r="AO142"/>
  <c r="AO137" s="1"/>
  <c r="AO136" s="1"/>
  <c r="AN142"/>
  <c r="AL142"/>
  <c r="AK142"/>
  <c r="AJ142"/>
  <c r="AI142"/>
  <c r="AG142"/>
  <c r="AQ138"/>
  <c r="AQ137"/>
  <c r="AQ136" s="1"/>
  <c r="AP138"/>
  <c r="AP137" s="1"/>
  <c r="AP136" s="1"/>
  <c r="AO138"/>
  <c r="AN138"/>
  <c r="AF138" s="1"/>
  <c r="AL138"/>
  <c r="AL137"/>
  <c r="AL136" s="1"/>
  <c r="AK138"/>
  <c r="AJ138"/>
  <c r="AI138"/>
  <c r="AG138"/>
  <c r="AG137"/>
  <c r="AQ131"/>
  <c r="AP131"/>
  <c r="AO131"/>
  <c r="AN131"/>
  <c r="AL131"/>
  <c r="AK131"/>
  <c r="AK126"/>
  <c r="AJ131"/>
  <c r="AI131"/>
  <c r="AG131"/>
  <c r="AQ127"/>
  <c r="AP127"/>
  <c r="AP126" s="1"/>
  <c r="AO127"/>
  <c r="AO126"/>
  <c r="AN127"/>
  <c r="AN126" s="1"/>
  <c r="AN116" s="1"/>
  <c r="AL127"/>
  <c r="AK127"/>
  <c r="AJ127"/>
  <c r="AJ126" s="1"/>
  <c r="AI127"/>
  <c r="AI126" s="1"/>
  <c r="AI116" s="1"/>
  <c r="AG127"/>
  <c r="AP118"/>
  <c r="AP117" s="1"/>
  <c r="AP116" s="1"/>
  <c r="AO118"/>
  <c r="AO117" s="1"/>
  <c r="AN118"/>
  <c r="AN117"/>
  <c r="AL118"/>
  <c r="AK118"/>
  <c r="AJ118"/>
  <c r="AI118"/>
  <c r="AI117" s="1"/>
  <c r="AG118"/>
  <c r="AG117" s="1"/>
  <c r="AQ249"/>
  <c r="AQ248" s="1"/>
  <c r="AQ247"/>
  <c r="AP249"/>
  <c r="AP248"/>
  <c r="AP247" s="1"/>
  <c r="AO249"/>
  <c r="AO248" s="1"/>
  <c r="AO247"/>
  <c r="AN249"/>
  <c r="AN248"/>
  <c r="AN247" s="1"/>
  <c r="AL249"/>
  <c r="AL248" s="1"/>
  <c r="AL247"/>
  <c r="AK249"/>
  <c r="AK248"/>
  <c r="AK247" s="1"/>
  <c r="AJ249"/>
  <c r="AJ248" s="1"/>
  <c r="AJ247"/>
  <c r="AI249"/>
  <c r="AG249"/>
  <c r="AQ241"/>
  <c r="AL241"/>
  <c r="AK241"/>
  <c r="AJ241"/>
  <c r="AI241"/>
  <c r="AQ238"/>
  <c r="AQ237"/>
  <c r="AP238"/>
  <c r="AP237"/>
  <c r="AP236" s="1"/>
  <c r="AO238"/>
  <c r="AO237" s="1"/>
  <c r="AN238"/>
  <c r="AN237" s="1"/>
  <c r="AL238"/>
  <c r="AL237"/>
  <c r="AL236" s="1"/>
  <c r="AK238"/>
  <c r="AK237" s="1"/>
  <c r="AJ238"/>
  <c r="AJ237" s="1"/>
  <c r="AI238"/>
  <c r="AI237" s="1"/>
  <c r="AI236" s="1"/>
  <c r="AG238"/>
  <c r="AG237" s="1"/>
  <c r="AQ222"/>
  <c r="AP222"/>
  <c r="AO222"/>
  <c r="AN222"/>
  <c r="AL222"/>
  <c r="AK222"/>
  <c r="AJ222"/>
  <c r="AI222"/>
  <c r="AG222"/>
  <c r="AQ216"/>
  <c r="AP216"/>
  <c r="AO216"/>
  <c r="AN216"/>
  <c r="AN211" s="1"/>
  <c r="AN210" s="1"/>
  <c r="AL216"/>
  <c r="AK216"/>
  <c r="AJ216"/>
  <c r="AF216" s="1"/>
  <c r="AI216"/>
  <c r="AG216"/>
  <c r="AQ212"/>
  <c r="AP212"/>
  <c r="AO212"/>
  <c r="AN212"/>
  <c r="AL212"/>
  <c r="AK212"/>
  <c r="AJ212"/>
  <c r="AI212"/>
  <c r="AG212"/>
  <c r="AE67"/>
  <c r="AD67"/>
  <c r="AC67"/>
  <c r="AB67"/>
  <c r="Z67"/>
  <c r="Y67"/>
  <c r="X67"/>
  <c r="W67"/>
  <c r="U67"/>
  <c r="AE61"/>
  <c r="AD61"/>
  <c r="AC61"/>
  <c r="AB61"/>
  <c r="Z61"/>
  <c r="Z60" s="1"/>
  <c r="Y61"/>
  <c r="X61"/>
  <c r="W61"/>
  <c r="U61"/>
  <c r="AE52"/>
  <c r="AD52"/>
  <c r="AC52"/>
  <c r="AB52"/>
  <c r="Z52"/>
  <c r="Y52"/>
  <c r="X52"/>
  <c r="W52"/>
  <c r="U52"/>
  <c r="AE48"/>
  <c r="AD48"/>
  <c r="AC48"/>
  <c r="AC47" s="1"/>
  <c r="AB48"/>
  <c r="Z48"/>
  <c r="Y48"/>
  <c r="X48"/>
  <c r="W48"/>
  <c r="U48"/>
  <c r="AE175"/>
  <c r="AD175"/>
  <c r="AC175"/>
  <c r="AB175"/>
  <c r="AB170" s="1"/>
  <c r="Z175"/>
  <c r="Y175"/>
  <c r="X175"/>
  <c r="W175"/>
  <c r="U175"/>
  <c r="AE171"/>
  <c r="AD171"/>
  <c r="AC171"/>
  <c r="AB171"/>
  <c r="Z171"/>
  <c r="Y171"/>
  <c r="X171"/>
  <c r="X170" s="1"/>
  <c r="W171"/>
  <c r="U171"/>
  <c r="AE162"/>
  <c r="AE161" s="1"/>
  <c r="AE160" s="1"/>
  <c r="AD162"/>
  <c r="AD161"/>
  <c r="AD160" s="1"/>
  <c r="AC162"/>
  <c r="AC161" s="1"/>
  <c r="AC160" s="1"/>
  <c r="AB162"/>
  <c r="AB161"/>
  <c r="AB160" s="1"/>
  <c r="Z162"/>
  <c r="Z161" s="1"/>
  <c r="Z160" s="1"/>
  <c r="Y162"/>
  <c r="Y161"/>
  <c r="Y160" s="1"/>
  <c r="X162"/>
  <c r="X161" s="1"/>
  <c r="X160" s="1"/>
  <c r="W162"/>
  <c r="W161"/>
  <c r="W160" s="1"/>
  <c r="U162"/>
  <c r="U161" s="1"/>
  <c r="U160" s="1"/>
  <c r="AE156"/>
  <c r="AE155"/>
  <c r="AD156"/>
  <c r="AD155" s="1"/>
  <c r="AC156"/>
  <c r="AC155" s="1"/>
  <c r="AC148"/>
  <c r="AB156"/>
  <c r="AB155"/>
  <c r="Z156"/>
  <c r="Z155"/>
  <c r="Y156"/>
  <c r="Y155" s="1"/>
  <c r="X156"/>
  <c r="X155" s="1"/>
  <c r="W156"/>
  <c r="W155" s="1"/>
  <c r="U156"/>
  <c r="U155" s="1"/>
  <c r="U148" s="1"/>
  <c r="AE150"/>
  <c r="AE149" s="1"/>
  <c r="AE148" s="1"/>
  <c r="AD150"/>
  <c r="AD149" s="1"/>
  <c r="AC150"/>
  <c r="AC149" s="1"/>
  <c r="AB150"/>
  <c r="AB149" s="1"/>
  <c r="AB148" s="1"/>
  <c r="Z150"/>
  <c r="Z149" s="1"/>
  <c r="Y150"/>
  <c r="Y149" s="1"/>
  <c r="X150"/>
  <c r="X149" s="1"/>
  <c r="W150"/>
  <c r="W149" s="1"/>
  <c r="W148" s="1"/>
  <c r="U150"/>
  <c r="U149" s="1"/>
  <c r="AE142"/>
  <c r="AE137" s="1"/>
  <c r="AE136" s="1"/>
  <c r="AD142"/>
  <c r="AC142"/>
  <c r="AC137" s="1"/>
  <c r="AC136" s="1"/>
  <c r="AB142"/>
  <c r="Z142"/>
  <c r="Z137" s="1"/>
  <c r="Z136" s="1"/>
  <c r="Y142"/>
  <c r="X142"/>
  <c r="X137" s="1"/>
  <c r="X136" s="1"/>
  <c r="W142"/>
  <c r="U142"/>
  <c r="AE138"/>
  <c r="AD138"/>
  <c r="AD137" s="1"/>
  <c r="AC138"/>
  <c r="AB138"/>
  <c r="AB137" s="1"/>
  <c r="AB136" s="1"/>
  <c r="Z138"/>
  <c r="Y138"/>
  <c r="Y137" s="1"/>
  <c r="Y136" s="1"/>
  <c r="X138"/>
  <c r="W138"/>
  <c r="W137" s="1"/>
  <c r="W136" s="1"/>
  <c r="U138"/>
  <c r="AE131"/>
  <c r="AE126" s="1"/>
  <c r="AD131"/>
  <c r="AC131"/>
  <c r="AB131"/>
  <c r="Z131"/>
  <c r="T131" s="1"/>
  <c r="Y131"/>
  <c r="X131"/>
  <c r="W131"/>
  <c r="U131"/>
  <c r="AE127"/>
  <c r="AD127"/>
  <c r="AD126" s="1"/>
  <c r="AC127"/>
  <c r="AC126" s="1"/>
  <c r="AC116" s="1"/>
  <c r="AB127"/>
  <c r="Z127"/>
  <c r="Z126" s="1"/>
  <c r="Y127"/>
  <c r="Y126"/>
  <c r="X127"/>
  <c r="W127"/>
  <c r="W126" s="1"/>
  <c r="U127"/>
  <c r="U126" s="1"/>
  <c r="AE118"/>
  <c r="AE117"/>
  <c r="AD118"/>
  <c r="AD117" s="1"/>
  <c r="AC118"/>
  <c r="AB118"/>
  <c r="Z118"/>
  <c r="Z117"/>
  <c r="Y118"/>
  <c r="X118"/>
  <c r="X117" s="1"/>
  <c r="W118"/>
  <c r="U118"/>
  <c r="AE249"/>
  <c r="AE248" s="1"/>
  <c r="AE247"/>
  <c r="AD249"/>
  <c r="AD248"/>
  <c r="AD247" s="1"/>
  <c r="AC249"/>
  <c r="AC248" s="1"/>
  <c r="AC247"/>
  <c r="AB249"/>
  <c r="AB248"/>
  <c r="AB247" s="1"/>
  <c r="Z249"/>
  <c r="Z248" s="1"/>
  <c r="Z247"/>
  <c r="Y249"/>
  <c r="Y248"/>
  <c r="Y247" s="1"/>
  <c r="X249"/>
  <c r="X248" s="1"/>
  <c r="X247"/>
  <c r="W249"/>
  <c r="W248"/>
  <c r="W247" s="1"/>
  <c r="U249"/>
  <c r="U248" s="1"/>
  <c r="AE241"/>
  <c r="AD241"/>
  <c r="AC241"/>
  <c r="T241" s="1"/>
  <c r="AB241"/>
  <c r="Z241"/>
  <c r="Y241"/>
  <c r="U241"/>
  <c r="AE238"/>
  <c r="AE237"/>
  <c r="AE236" s="1"/>
  <c r="AD238"/>
  <c r="AD237"/>
  <c r="AD236" s="1"/>
  <c r="AC238"/>
  <c r="AC237" s="1"/>
  <c r="AB238"/>
  <c r="AB237" s="1"/>
  <c r="AB236" s="1"/>
  <c r="Z238"/>
  <c r="Z237"/>
  <c r="Y238"/>
  <c r="Y237"/>
  <c r="Y236" s="1"/>
  <c r="X238"/>
  <c r="X237" s="1"/>
  <c r="W238"/>
  <c r="W237" s="1"/>
  <c r="U238"/>
  <c r="U237" s="1"/>
  <c r="T237" s="1"/>
  <c r="AE222"/>
  <c r="AD222"/>
  <c r="AC222"/>
  <c r="AB222"/>
  <c r="Z222"/>
  <c r="Y222"/>
  <c r="X222"/>
  <c r="W222"/>
  <c r="U222"/>
  <c r="AE216"/>
  <c r="AD216"/>
  <c r="AD210"/>
  <c r="AD209" s="1"/>
  <c r="AC216"/>
  <c r="AB216"/>
  <c r="AB211" s="1"/>
  <c r="AB210" s="1"/>
  <c r="Z216"/>
  <c r="Y216"/>
  <c r="X216"/>
  <c r="W216"/>
  <c r="W211" s="1"/>
  <c r="W210" s="1"/>
  <c r="U216"/>
  <c r="AE212"/>
  <c r="AE211" s="1"/>
  <c r="AE210" s="1"/>
  <c r="AE209" s="1"/>
  <c r="AD212"/>
  <c r="AD211" s="1"/>
  <c r="AC212"/>
  <c r="AC211" s="1"/>
  <c r="AC210" s="1"/>
  <c r="AB212"/>
  <c r="Z212"/>
  <c r="Z211" s="1"/>
  <c r="Z210" s="1"/>
  <c r="Z209" s="1"/>
  <c r="Y212"/>
  <c r="X212"/>
  <c r="W212"/>
  <c r="U212"/>
  <c r="T212" s="1"/>
  <c r="AU35"/>
  <c r="AP287"/>
  <c r="AP286" s="1"/>
  <c r="AP285" s="1"/>
  <c r="S212"/>
  <c r="R212"/>
  <c r="Q212"/>
  <c r="P212"/>
  <c r="N212"/>
  <c r="M212"/>
  <c r="L212"/>
  <c r="K212"/>
  <c r="I222"/>
  <c r="I216"/>
  <c r="I212"/>
  <c r="S241"/>
  <c r="Q241"/>
  <c r="I241"/>
  <c r="S238"/>
  <c r="S237"/>
  <c r="R238"/>
  <c r="R237"/>
  <c r="R236" s="1"/>
  <c r="Q238"/>
  <c r="Q237" s="1"/>
  <c r="P238"/>
  <c r="P237" s="1"/>
  <c r="N238"/>
  <c r="N237"/>
  <c r="M238"/>
  <c r="M237"/>
  <c r="L238"/>
  <c r="L237"/>
  <c r="L236" s="1"/>
  <c r="K238"/>
  <c r="K237"/>
  <c r="K236" s="1"/>
  <c r="I238"/>
  <c r="I237" s="1"/>
  <c r="I249"/>
  <c r="I248" s="1"/>
  <c r="I247" s="1"/>
  <c r="H247" s="1"/>
  <c r="S118"/>
  <c r="S117"/>
  <c r="R118"/>
  <c r="Q118"/>
  <c r="Q117" s="1"/>
  <c r="P118"/>
  <c r="P117" s="1"/>
  <c r="P116" s="1"/>
  <c r="N118"/>
  <c r="N117" s="1"/>
  <c r="M118"/>
  <c r="M117" s="1"/>
  <c r="L118"/>
  <c r="L117" s="1"/>
  <c r="I118"/>
  <c r="I117" s="1"/>
  <c r="S127"/>
  <c r="R127"/>
  <c r="Q127"/>
  <c r="P127"/>
  <c r="N127"/>
  <c r="M127"/>
  <c r="M126" s="1"/>
  <c r="M116" s="1"/>
  <c r="L127"/>
  <c r="K127"/>
  <c r="K126" s="1"/>
  <c r="I131"/>
  <c r="I127"/>
  <c r="I126" s="1"/>
  <c r="S138"/>
  <c r="R138"/>
  <c r="Q138"/>
  <c r="P138"/>
  <c r="P137" s="1"/>
  <c r="P136" s="1"/>
  <c r="N138"/>
  <c r="M138"/>
  <c r="L138"/>
  <c r="L137"/>
  <c r="L136" s="1"/>
  <c r="K138"/>
  <c r="K137" s="1"/>
  <c r="I138"/>
  <c r="I142"/>
  <c r="S150"/>
  <c r="S149"/>
  <c r="R150"/>
  <c r="R149"/>
  <c r="Q150"/>
  <c r="Q149"/>
  <c r="P150"/>
  <c r="P149"/>
  <c r="N150"/>
  <c r="N149"/>
  <c r="M150"/>
  <c r="M149"/>
  <c r="L150"/>
  <c r="L149"/>
  <c r="K150"/>
  <c r="K149"/>
  <c r="I150"/>
  <c r="I149"/>
  <c r="S156"/>
  <c r="S155"/>
  <c r="R156"/>
  <c r="R155"/>
  <c r="Q156"/>
  <c r="Q155" s="1"/>
  <c r="Q148" s="1"/>
  <c r="P156"/>
  <c r="P155" s="1"/>
  <c r="P148"/>
  <c r="N156"/>
  <c r="N155"/>
  <c r="M156"/>
  <c r="M155"/>
  <c r="L156"/>
  <c r="L155" s="1"/>
  <c r="K156"/>
  <c r="K155" s="1"/>
  <c r="K148" s="1"/>
  <c r="I156"/>
  <c r="S162"/>
  <c r="S161"/>
  <c r="S160" s="1"/>
  <c r="R162"/>
  <c r="R161" s="1"/>
  <c r="R160" s="1"/>
  <c r="Q162"/>
  <c r="Q161"/>
  <c r="Q160" s="1"/>
  <c r="P162"/>
  <c r="P161" s="1"/>
  <c r="P160" s="1"/>
  <c r="N162"/>
  <c r="N161"/>
  <c r="N160" s="1"/>
  <c r="M162"/>
  <c r="M161" s="1"/>
  <c r="M160" s="1"/>
  <c r="L162"/>
  <c r="L161" s="1"/>
  <c r="L160" s="1"/>
  <c r="K162"/>
  <c r="K161"/>
  <c r="K160" s="1"/>
  <c r="I162"/>
  <c r="I161" s="1"/>
  <c r="I160" s="1"/>
  <c r="S171"/>
  <c r="R171"/>
  <c r="Q171"/>
  <c r="Q170" s="1"/>
  <c r="Q169"/>
  <c r="P171"/>
  <c r="N171"/>
  <c r="M171"/>
  <c r="L171"/>
  <c r="L170" s="1"/>
  <c r="L169" s="1"/>
  <c r="K171"/>
  <c r="I175"/>
  <c r="I171"/>
  <c r="S48"/>
  <c r="S47" s="1"/>
  <c r="R48"/>
  <c r="Q48"/>
  <c r="P48"/>
  <c r="P47" s="1"/>
  <c r="N48"/>
  <c r="N47"/>
  <c r="M48"/>
  <c r="L48"/>
  <c r="L47" s="1"/>
  <c r="K48"/>
  <c r="K47"/>
  <c r="H179"/>
  <c r="H178"/>
  <c r="H177"/>
  <c r="H176"/>
  <c r="S175"/>
  <c r="R175"/>
  <c r="R170" s="1"/>
  <c r="R169"/>
  <c r="Q175"/>
  <c r="P175"/>
  <c r="P170" s="1"/>
  <c r="N175"/>
  <c r="M175"/>
  <c r="M170" s="1"/>
  <c r="M169" s="1"/>
  <c r="L175"/>
  <c r="K175"/>
  <c r="K170" s="1"/>
  <c r="H174"/>
  <c r="H173"/>
  <c r="H172"/>
  <c r="H166"/>
  <c r="H165"/>
  <c r="H164"/>
  <c r="H163"/>
  <c r="H157"/>
  <c r="H154"/>
  <c r="H153"/>
  <c r="H152"/>
  <c r="H151"/>
  <c r="H146"/>
  <c r="H145"/>
  <c r="H144"/>
  <c r="H143"/>
  <c r="S142"/>
  <c r="S137" s="1"/>
  <c r="S136" s="1"/>
  <c r="R142"/>
  <c r="Q142"/>
  <c r="P142"/>
  <c r="N142"/>
  <c r="M142"/>
  <c r="L142"/>
  <c r="K142"/>
  <c r="H141"/>
  <c r="H140"/>
  <c r="H139"/>
  <c r="H122"/>
  <c r="H123"/>
  <c r="H133"/>
  <c r="H132"/>
  <c r="S131"/>
  <c r="R131"/>
  <c r="Q131"/>
  <c r="P131"/>
  <c r="N131"/>
  <c r="M131"/>
  <c r="L131"/>
  <c r="K131"/>
  <c r="H130"/>
  <c r="AT43" s="1"/>
  <c r="H128"/>
  <c r="H121"/>
  <c r="H120"/>
  <c r="H119"/>
  <c r="L216"/>
  <c r="H219"/>
  <c r="H55"/>
  <c r="H62"/>
  <c r="H63"/>
  <c r="T16" i="9"/>
  <c r="T48"/>
  <c r="T17"/>
  <c r="S67" i="7"/>
  <c r="S60"/>
  <c r="R67"/>
  <c r="Q67"/>
  <c r="Q60" s="1"/>
  <c r="P67"/>
  <c r="P60"/>
  <c r="N67"/>
  <c r="M67"/>
  <c r="L67"/>
  <c r="K67"/>
  <c r="H69"/>
  <c r="AT47"/>
  <c r="H68"/>
  <c r="H66"/>
  <c r="H65"/>
  <c r="H64"/>
  <c r="H56"/>
  <c r="H54"/>
  <c r="H53"/>
  <c r="H51"/>
  <c r="H50"/>
  <c r="H49"/>
  <c r="I265"/>
  <c r="K265"/>
  <c r="K264" s="1"/>
  <c r="L265"/>
  <c r="M265"/>
  <c r="N265"/>
  <c r="N264"/>
  <c r="N263" s="1"/>
  <c r="N262" s="1"/>
  <c r="H266"/>
  <c r="H267"/>
  <c r="H268"/>
  <c r="I269"/>
  <c r="K269"/>
  <c r="L269"/>
  <c r="M269"/>
  <c r="H269" s="1"/>
  <c r="N269"/>
  <c r="H270"/>
  <c r="H271"/>
  <c r="H272"/>
  <c r="H273"/>
  <c r="I274"/>
  <c r="K274"/>
  <c r="L274"/>
  <c r="L264"/>
  <c r="L263" s="1"/>
  <c r="M274"/>
  <c r="M264"/>
  <c r="M263" s="1"/>
  <c r="M262" s="1"/>
  <c r="N274"/>
  <c r="H275"/>
  <c r="S249"/>
  <c r="S248"/>
  <c r="S247" s="1"/>
  <c r="R249"/>
  <c r="R248" s="1"/>
  <c r="R247"/>
  <c r="Q249"/>
  <c r="Q248"/>
  <c r="Q247" s="1"/>
  <c r="P249"/>
  <c r="P248" s="1"/>
  <c r="P247"/>
  <c r="N249"/>
  <c r="N248"/>
  <c r="N247" s="1"/>
  <c r="M249"/>
  <c r="M248" s="1"/>
  <c r="M247"/>
  <c r="L249"/>
  <c r="L248"/>
  <c r="L247" s="1"/>
  <c r="K249"/>
  <c r="K248" s="1"/>
  <c r="K247"/>
  <c r="S222"/>
  <c r="R222"/>
  <c r="Q222"/>
  <c r="P222"/>
  <c r="P211" s="1"/>
  <c r="P210" s="1"/>
  <c r="N222"/>
  <c r="M222"/>
  <c r="L222"/>
  <c r="K222"/>
  <c r="S216"/>
  <c r="R216"/>
  <c r="R211" s="1"/>
  <c r="R210" s="1"/>
  <c r="R209" s="1"/>
  <c r="Q216"/>
  <c r="Q211"/>
  <c r="P216"/>
  <c r="M216"/>
  <c r="M211" s="1"/>
  <c r="M210" s="1"/>
  <c r="K216"/>
  <c r="H224"/>
  <c r="AT35"/>
  <c r="H223"/>
  <c r="H221"/>
  <c r="H220"/>
  <c r="AT27" s="1"/>
  <c r="H218"/>
  <c r="H217"/>
  <c r="H215"/>
  <c r="H214"/>
  <c r="H213"/>
  <c r="H251"/>
  <c r="H250"/>
  <c r="H244"/>
  <c r="AT41" s="1"/>
  <c r="H243"/>
  <c r="H240"/>
  <c r="H239"/>
  <c r="T43" i="9"/>
  <c r="T30"/>
  <c r="T28"/>
  <c r="T27"/>
  <c r="T25"/>
  <c r="T23"/>
  <c r="T22"/>
  <c r="T19"/>
  <c r="T18"/>
  <c r="T15"/>
  <c r="S28" i="5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HS28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IP28"/>
  <c r="IQ28"/>
  <c r="IR28"/>
  <c r="IS28"/>
  <c r="IT28"/>
  <c r="IU28"/>
  <c r="IV28"/>
  <c r="H279" i="7"/>
  <c r="H278"/>
  <c r="N277"/>
  <c r="N276" s="1"/>
  <c r="M277"/>
  <c r="M276" s="1"/>
  <c r="L277"/>
  <c r="L276" s="1"/>
  <c r="K277"/>
  <c r="K276" s="1"/>
  <c r="I277"/>
  <c r="I276" s="1"/>
  <c r="N28" i="5"/>
  <c r="J28"/>
  <c r="O28"/>
  <c r="L28"/>
  <c r="K28"/>
  <c r="P28"/>
  <c r="M28"/>
  <c r="R28"/>
  <c r="Q28"/>
  <c r="B9" i="9"/>
  <c r="H302" i="7"/>
  <c r="H301"/>
  <c r="N300"/>
  <c r="N299" s="1"/>
  <c r="M300"/>
  <c r="M299" s="1"/>
  <c r="L300"/>
  <c r="L299" s="1"/>
  <c r="K300"/>
  <c r="K299" s="1"/>
  <c r="I300"/>
  <c r="I299" s="1"/>
  <c r="H299" s="1"/>
  <c r="H298"/>
  <c r="N297"/>
  <c r="M297"/>
  <c r="L297"/>
  <c r="K297"/>
  <c r="I297"/>
  <c r="H296"/>
  <c r="H295"/>
  <c r="H294"/>
  <c r="H293"/>
  <c r="N292"/>
  <c r="M292"/>
  <c r="L292"/>
  <c r="K292"/>
  <c r="I292"/>
  <c r="H291"/>
  <c r="H290"/>
  <c r="H289"/>
  <c r="N288"/>
  <c r="N287" s="1"/>
  <c r="M288"/>
  <c r="L288"/>
  <c r="K288"/>
  <c r="I288"/>
  <c r="B12"/>
  <c r="M81" i="12"/>
  <c r="M30" i="9"/>
  <c r="M29" s="1"/>
  <c r="Z21"/>
  <c r="AD47"/>
  <c r="AD46" s="1"/>
  <c r="AK29"/>
  <c r="AL91" i="12"/>
  <c r="M60"/>
  <c r="L81"/>
  <c r="L30" i="9"/>
  <c r="L29" s="1"/>
  <c r="Q81" i="12"/>
  <c r="J33" i="9"/>
  <c r="V104" i="12"/>
  <c r="AC104"/>
  <c r="AC42" i="9"/>
  <c r="AC41" s="1"/>
  <c r="AJ21"/>
  <c r="AI248" i="7"/>
  <c r="AI247"/>
  <c r="I25" i="9"/>
  <c r="N81" i="12"/>
  <c r="I24" i="9"/>
  <c r="AJ170" i="7"/>
  <c r="AJ169" s="1"/>
  <c r="AN42"/>
  <c r="AC117"/>
  <c r="AA117"/>
  <c r="H33"/>
  <c r="AJ23"/>
  <c r="AL19"/>
  <c r="AQ23"/>
  <c r="AF25"/>
  <c r="AF43"/>
  <c r="AV46" s="1"/>
  <c r="AN23"/>
  <c r="AF27"/>
  <c r="X169"/>
  <c r="AK137"/>
  <c r="AK136" s="1"/>
  <c r="AK47"/>
  <c r="AK46" s="1"/>
  <c r="AB126"/>
  <c r="AQ47"/>
  <c r="AN60"/>
  <c r="AJ287"/>
  <c r="AM19"/>
  <c r="AQ19"/>
  <c r="AI149"/>
  <c r="N286"/>
  <c r="N285" s="1"/>
  <c r="Y73"/>
  <c r="Y72" s="1"/>
  <c r="AM170"/>
  <c r="AM169" s="1"/>
  <c r="AH36"/>
  <c r="AF36" s="1"/>
  <c r="AM287"/>
  <c r="AM286" s="1"/>
  <c r="AM285" s="1"/>
  <c r="AH19"/>
  <c r="AO170"/>
  <c r="AO169" s="1"/>
  <c r="AK263"/>
  <c r="AK262" s="1"/>
  <c r="AL264"/>
  <c r="AL263" s="1"/>
  <c r="AL262" s="1"/>
  <c r="AF22"/>
  <c r="AF37"/>
  <c r="AI36"/>
  <c r="AK36"/>
  <c r="AA72"/>
  <c r="AI19"/>
  <c r="AK19"/>
  <c r="AN19"/>
  <c r="AP19"/>
  <c r="AF21"/>
  <c r="K18"/>
  <c r="K17" s="1"/>
  <c r="AF24"/>
  <c r="AO23"/>
  <c r="AH23"/>
  <c r="AL23"/>
  <c r="AP23"/>
  <c r="AP18" s="1"/>
  <c r="AP17" s="1"/>
  <c r="AF34"/>
  <c r="AV36"/>
  <c r="AL36"/>
  <c r="AL35"/>
  <c r="AN36"/>
  <c r="AQ36"/>
  <c r="AQ35" s="1"/>
  <c r="AF40"/>
  <c r="AM23"/>
  <c r="AF20"/>
  <c r="AG23"/>
  <c r="AG18" s="1"/>
  <c r="AO19"/>
  <c r="AF26"/>
  <c r="AJ36"/>
  <c r="AM36"/>
  <c r="AF38"/>
  <c r="AO36"/>
  <c r="AO35" s="1"/>
  <c r="AJ42"/>
  <c r="AF44"/>
  <c r="AV47" s="1"/>
  <c r="AK42"/>
  <c r="AO42"/>
  <c r="L262"/>
  <c r="K136"/>
  <c r="K15" i="9"/>
  <c r="S15"/>
  <c r="S14" s="1"/>
  <c r="S14" i="12"/>
  <c r="N27" i="9"/>
  <c r="N26" s="1"/>
  <c r="N67" i="12"/>
  <c r="J30" i="9"/>
  <c r="J29" s="1"/>
  <c r="K33"/>
  <c r="K31" s="1"/>
  <c r="K86" i="12"/>
  <c r="L36" i="9"/>
  <c r="P92" i="12"/>
  <c r="P91"/>
  <c r="P36" i="9"/>
  <c r="P35" s="1"/>
  <c r="P34" s="1"/>
  <c r="N92" i="12"/>
  <c r="N91"/>
  <c r="N37" i="9"/>
  <c r="N35" s="1"/>
  <c r="N34" s="1"/>
  <c r="J38"/>
  <c r="J111" i="12"/>
  <c r="J48" i="9"/>
  <c r="J47" s="1"/>
  <c r="J46" s="1"/>
  <c r="T87" i="12"/>
  <c r="U91"/>
  <c r="AF23"/>
  <c r="AL41" i="9"/>
  <c r="AJ110" i="12"/>
  <c r="AJ47" i="9"/>
  <c r="AJ46" s="1"/>
  <c r="AG111" i="12"/>
  <c r="AG47" i="9" s="1"/>
  <c r="AG46" s="1"/>
  <c r="T5"/>
  <c r="T5" i="12"/>
  <c r="J67"/>
  <c r="Q14"/>
  <c r="H23"/>
  <c r="U42" i="9"/>
  <c r="U41" s="1"/>
  <c r="AA42"/>
  <c r="AA41" s="1"/>
  <c r="AH42"/>
  <c r="AH41" s="1"/>
  <c r="AK42"/>
  <c r="AK41" s="1"/>
  <c r="S48"/>
  <c r="S47" s="1"/>
  <c r="S46" s="1"/>
  <c r="S86" i="12"/>
  <c r="O111"/>
  <c r="O110" s="1"/>
  <c r="K22" i="9"/>
  <c r="K21" s="1"/>
  <c r="H87" i="12"/>
  <c r="I20" i="9"/>
  <c r="I14" s="1"/>
  <c r="I23"/>
  <c r="I49" i="12"/>
  <c r="I32" i="9"/>
  <c r="I86" i="12"/>
  <c r="L15" i="9"/>
  <c r="N15"/>
  <c r="P15"/>
  <c r="H18" i="12"/>
  <c r="J18" i="9"/>
  <c r="N22"/>
  <c r="N21" s="1"/>
  <c r="N49" i="12"/>
  <c r="P22" i="9"/>
  <c r="P21" s="1"/>
  <c r="P49" i="12"/>
  <c r="Q25" i="9"/>
  <c r="Q24" s="1"/>
  <c r="Q60" i="12"/>
  <c r="K27" i="9"/>
  <c r="K67" i="12"/>
  <c r="S27" i="9"/>
  <c r="S26" s="1"/>
  <c r="S67" i="12"/>
  <c r="Q32" i="9"/>
  <c r="N105" i="12"/>
  <c r="N104" s="1"/>
  <c r="N43" i="9"/>
  <c r="N42" s="1"/>
  <c r="N41" s="1"/>
  <c r="R105" i="12"/>
  <c r="R104" s="1"/>
  <c r="R43" i="9"/>
  <c r="R42" s="1"/>
  <c r="R41" s="1"/>
  <c r="L111" i="12"/>
  <c r="L110" s="1"/>
  <c r="L48" i="9"/>
  <c r="L47" s="1"/>
  <c r="AO35"/>
  <c r="AO34" s="1"/>
  <c r="AH91" i="12"/>
  <c r="AH35" i="9"/>
  <c r="V91" i="12"/>
  <c r="V35" i="9"/>
  <c r="V34" s="1"/>
  <c r="U60" i="12"/>
  <c r="V67"/>
  <c r="AI91"/>
  <c r="AI35" i="9"/>
  <c r="AI34" s="1"/>
  <c r="AM91" i="12"/>
  <c r="AM35" i="9"/>
  <c r="AM34" s="1"/>
  <c r="AN91" i="12"/>
  <c r="AN35" i="9"/>
  <c r="AN34" s="1"/>
  <c r="U86" i="12"/>
  <c r="AI14" i="9"/>
  <c r="AI13" s="1"/>
  <c r="AG49" i="12"/>
  <c r="AG86"/>
  <c r="AH86"/>
  <c r="AH31" i="9" s="1"/>
  <c r="AN31"/>
  <c r="H5" i="12"/>
  <c r="AI23" i="7"/>
  <c r="AI18" s="1"/>
  <c r="AI17" s="1"/>
  <c r="AK23"/>
  <c r="AG33"/>
  <c r="AF33" s="1"/>
  <c r="AG36"/>
  <c r="AG42"/>
  <c r="AF42" s="1"/>
  <c r="AG31" i="9"/>
  <c r="V26"/>
  <c r="U24"/>
  <c r="I31"/>
  <c r="AI262" i="7"/>
  <c r="AG21" i="9"/>
  <c r="J110" i="12"/>
  <c r="U31" i="9"/>
  <c r="AH34"/>
  <c r="AG110" i="12"/>
  <c r="L35" i="9"/>
  <c r="L34" s="1"/>
  <c r="AB108" i="7"/>
  <c r="AG202"/>
  <c r="AF256"/>
  <c r="AQ236"/>
  <c r="AQ169"/>
  <c r="AP170"/>
  <c r="AP169" s="1"/>
  <c r="AJ117"/>
  <c r="AL117"/>
  <c r="AI96"/>
  <c r="AI95" s="1"/>
  <c r="AQ96"/>
  <c r="AQ95" s="1"/>
  <c r="AK96"/>
  <c r="AK95" s="1"/>
  <c r="AP35"/>
  <c r="AV42"/>
  <c r="AQ18"/>
  <c r="AQ17" s="1"/>
  <c r="X211"/>
  <c r="AB169"/>
  <c r="V136"/>
  <c r="AD136"/>
  <c r="AA116"/>
  <c r="V117"/>
  <c r="V116" s="1"/>
  <c r="U60"/>
  <c r="AE60"/>
  <c r="AB60"/>
  <c r="AU40"/>
  <c r="U35"/>
  <c r="AE35"/>
  <c r="AU36"/>
  <c r="AC18"/>
  <c r="AT44"/>
  <c r="K169"/>
  <c r="S126"/>
  <c r="M96"/>
  <c r="M95" s="1"/>
  <c r="Q96"/>
  <c r="Q95" s="1"/>
  <c r="H78"/>
  <c r="O73"/>
  <c r="O72" s="1"/>
  <c r="L60"/>
  <c r="AT36"/>
  <c r="L46"/>
  <c r="S46"/>
  <c r="O47"/>
  <c r="O46" s="1"/>
  <c r="P46"/>
  <c r="AT46"/>
  <c r="M35"/>
  <c r="Q35"/>
  <c r="K35"/>
  <c r="O35"/>
  <c r="S35"/>
  <c r="H31"/>
  <c r="AH29" i="9"/>
  <c r="AP92" i="12"/>
  <c r="AP91"/>
  <c r="AF99"/>
  <c r="AA47" i="9"/>
  <c r="AA46" s="1"/>
  <c r="Y31"/>
  <c r="H112" i="12"/>
  <c r="Q111"/>
  <c r="Q110"/>
  <c r="R37" i="9"/>
  <c r="H93" i="12"/>
  <c r="N31" i="9"/>
  <c r="N86" i="12"/>
  <c r="M49"/>
  <c r="H44"/>
  <c r="H30"/>
  <c r="S104"/>
  <c r="S43" i="9"/>
  <c r="AP24"/>
  <c r="P14" i="12"/>
  <c r="W14" i="9"/>
  <c r="W13" s="1"/>
  <c r="T15" i="12"/>
  <c r="AN286" i="7"/>
  <c r="AN285" s="1"/>
  <c r="AF299"/>
  <c r="AF265"/>
  <c r="V211"/>
  <c r="V210" s="1"/>
  <c r="AH60"/>
  <c r="AH46" s="1"/>
  <c r="AH16" s="1"/>
  <c r="K73"/>
  <c r="K72"/>
  <c r="AJ236"/>
  <c r="AK117"/>
  <c r="AK116"/>
  <c r="AI286"/>
  <c r="AI285" s="1"/>
  <c r="T124"/>
  <c r="AQ117"/>
  <c r="AQ116"/>
  <c r="AQ107" s="1"/>
  <c r="N60"/>
  <c r="N46"/>
  <c r="H28"/>
  <c r="H57"/>
  <c r="H277"/>
  <c r="J148"/>
  <c r="AH126"/>
  <c r="AH116" s="1"/>
  <c r="AH107" s="1"/>
  <c r="P73"/>
  <c r="P72" s="1"/>
  <c r="T78"/>
  <c r="AB35"/>
  <c r="AB17"/>
  <c r="H300"/>
  <c r="H226"/>
  <c r="I287"/>
  <c r="I286" s="1"/>
  <c r="M287"/>
  <c r="M286"/>
  <c r="M285" s="1"/>
  <c r="R126"/>
  <c r="T127"/>
  <c r="U137"/>
  <c r="T137" s="1"/>
  <c r="Y170"/>
  <c r="Y169"/>
  <c r="Y60"/>
  <c r="AD60"/>
  <c r="AK60"/>
  <c r="AP264"/>
  <c r="AP263" s="1"/>
  <c r="AP262" s="1"/>
  <c r="I47"/>
  <c r="H19"/>
  <c r="N18"/>
  <c r="R18"/>
  <c r="R17" s="1"/>
  <c r="W18"/>
  <c r="AA18"/>
  <c r="AA17" s="1"/>
  <c r="K287"/>
  <c r="K286"/>
  <c r="K285" s="1"/>
  <c r="X236"/>
  <c r="W117"/>
  <c r="AB117"/>
  <c r="AB116" s="1"/>
  <c r="AG236"/>
  <c r="AK236"/>
  <c r="AI137"/>
  <c r="AI136" s="1"/>
  <c r="AP47"/>
  <c r="AG60"/>
  <c r="AL60"/>
  <c r="AO287"/>
  <c r="AO286" s="1"/>
  <c r="AO285" s="1"/>
  <c r="V126"/>
  <c r="J47"/>
  <c r="J264"/>
  <c r="J263"/>
  <c r="J262" s="1"/>
  <c r="AA137"/>
  <c r="AA136" s="1"/>
  <c r="AM137"/>
  <c r="AM136" s="1"/>
  <c r="AJ96"/>
  <c r="AJ95" s="1"/>
  <c r="AN96"/>
  <c r="AN95" s="1"/>
  <c r="U96"/>
  <c r="Y96"/>
  <c r="Y95"/>
  <c r="AC96"/>
  <c r="AC95"/>
  <c r="AF101"/>
  <c r="AL96"/>
  <c r="AL95" s="1"/>
  <c r="Q47"/>
  <c r="N170"/>
  <c r="N169" s="1"/>
  <c r="S170"/>
  <c r="S169" s="1"/>
  <c r="M137"/>
  <c r="M136" s="1"/>
  <c r="R137"/>
  <c r="R136" s="1"/>
  <c r="I211"/>
  <c r="I210" s="1"/>
  <c r="Y211"/>
  <c r="Y210" s="1"/>
  <c r="Y209" s="1"/>
  <c r="AC170"/>
  <c r="AC169"/>
  <c r="T175"/>
  <c r="U47"/>
  <c r="U46" s="1"/>
  <c r="AE47"/>
  <c r="AE46" s="1"/>
  <c r="X60"/>
  <c r="X46" s="1"/>
  <c r="AC60"/>
  <c r="AC46"/>
  <c r="AG211"/>
  <c r="AL211"/>
  <c r="AL210" s="1"/>
  <c r="AL209" s="1"/>
  <c r="AG126"/>
  <c r="AL126"/>
  <c r="AL116" s="1"/>
  <c r="AQ126"/>
  <c r="AJ137"/>
  <c r="AJ136" s="1"/>
  <c r="AJ107" s="1"/>
  <c r="I60"/>
  <c r="I46" s="1"/>
  <c r="X73"/>
  <c r="X72" s="1"/>
  <c r="AC73"/>
  <c r="AC72" s="1"/>
  <c r="O60"/>
  <c r="O117"/>
  <c r="O116"/>
  <c r="L18"/>
  <c r="P18"/>
  <c r="U18"/>
  <c r="U17"/>
  <c r="Y18"/>
  <c r="AF57"/>
  <c r="K96"/>
  <c r="K95"/>
  <c r="O96"/>
  <c r="O95"/>
  <c r="S96"/>
  <c r="S95"/>
  <c r="X96"/>
  <c r="X95"/>
  <c r="AB96"/>
  <c r="AB95"/>
  <c r="AG96"/>
  <c r="AU28"/>
  <c r="T61"/>
  <c r="AJ286"/>
  <c r="I170"/>
  <c r="I169" s="1"/>
  <c r="H138"/>
  <c r="T118"/>
  <c r="U117"/>
  <c r="Z116"/>
  <c r="H288"/>
  <c r="L287"/>
  <c r="L286"/>
  <c r="L285" s="1"/>
  <c r="H297"/>
  <c r="P126"/>
  <c r="T222"/>
  <c r="I155"/>
  <c r="N211"/>
  <c r="N210"/>
  <c r="N209" s="1"/>
  <c r="W60"/>
  <c r="T67"/>
  <c r="I264"/>
  <c r="H265"/>
  <c r="T52"/>
  <c r="T205"/>
  <c r="H171"/>
  <c r="I137"/>
  <c r="N137"/>
  <c r="N136" s="1"/>
  <c r="L126"/>
  <c r="L116" s="1"/>
  <c r="Q126"/>
  <c r="Q116"/>
  <c r="R117"/>
  <c r="R116" s="1"/>
  <c r="S236"/>
  <c r="Y117"/>
  <c r="Y116"/>
  <c r="H97"/>
  <c r="H67"/>
  <c r="H61"/>
  <c r="S211"/>
  <c r="S210" s="1"/>
  <c r="S209" s="1"/>
  <c r="W116"/>
  <c r="W107" s="1"/>
  <c r="X126"/>
  <c r="X116"/>
  <c r="X107" s="1"/>
  <c r="AD170"/>
  <c r="AD169"/>
  <c r="AI211"/>
  <c r="AI210"/>
  <c r="AI209" s="1"/>
  <c r="AQ211"/>
  <c r="AQ210"/>
  <c r="AQ209" s="1"/>
  <c r="Q137"/>
  <c r="Q136" s="1"/>
  <c r="N126"/>
  <c r="N116" s="1"/>
  <c r="T216"/>
  <c r="Z236"/>
  <c r="W170"/>
  <c r="W169"/>
  <c r="U170"/>
  <c r="U169"/>
  <c r="Z170"/>
  <c r="Z169"/>
  <c r="AE170"/>
  <c r="AE169"/>
  <c r="Y47"/>
  <c r="AK211"/>
  <c r="AK210" s="1"/>
  <c r="AK209" s="1"/>
  <c r="AP211"/>
  <c r="AP210"/>
  <c r="AP209" s="1"/>
  <c r="AO211"/>
  <c r="AF222"/>
  <c r="AQ148"/>
  <c r="J73"/>
  <c r="J72" s="1"/>
  <c r="N73"/>
  <c r="N72" s="1"/>
  <c r="S73"/>
  <c r="S72" s="1"/>
  <c r="T226"/>
  <c r="Y17"/>
  <c r="AH18"/>
  <c r="AH17" s="1"/>
  <c r="AP96"/>
  <c r="AP95"/>
  <c r="T101"/>
  <c r="H232"/>
  <c r="R60"/>
  <c r="M60"/>
  <c r="R47"/>
  <c r="M47"/>
  <c r="Q73"/>
  <c r="Q72"/>
  <c r="O18"/>
  <c r="O17" s="1"/>
  <c r="S18"/>
  <c r="S17" s="1"/>
  <c r="AL47"/>
  <c r="AL46" s="1"/>
  <c r="H110"/>
  <c r="I109"/>
  <c r="I108" s="1"/>
  <c r="U109"/>
  <c r="T109" s="1"/>
  <c r="T110"/>
  <c r="AG109"/>
  <c r="AG108"/>
  <c r="AF108" s="1"/>
  <c r="AF110"/>
  <c r="I183"/>
  <c r="I182"/>
  <c r="T232"/>
  <c r="W231"/>
  <c r="W230" s="1"/>
  <c r="T230" s="1"/>
  <c r="O236"/>
  <c r="AI170"/>
  <c r="AI169"/>
  <c r="AG47"/>
  <c r="AH170"/>
  <c r="AH169" s="1"/>
  <c r="AA47"/>
  <c r="AM211"/>
  <c r="AM210"/>
  <c r="AM209" s="1"/>
  <c r="H23"/>
  <c r="AH35"/>
  <c r="X47"/>
  <c r="L96"/>
  <c r="L95" s="1"/>
  <c r="P96"/>
  <c r="P95" s="1"/>
  <c r="T97"/>
  <c r="T184"/>
  <c r="H205"/>
  <c r="H242"/>
  <c r="T242"/>
  <c r="AL170"/>
  <c r="AL169" s="1"/>
  <c r="AO47"/>
  <c r="AO46" s="1"/>
  <c r="AI47"/>
  <c r="AI46"/>
  <c r="AN47"/>
  <c r="AN46"/>
  <c r="AF61"/>
  <c r="AQ60"/>
  <c r="K117"/>
  <c r="V170"/>
  <c r="V169"/>
  <c r="AH47"/>
  <c r="AH211"/>
  <c r="AH210" s="1"/>
  <c r="AH73"/>
  <c r="AH72" s="1"/>
  <c r="AL73"/>
  <c r="AL72" s="1"/>
  <c r="AQ73"/>
  <c r="AQ72" s="1"/>
  <c r="AF74"/>
  <c r="AF31"/>
  <c r="T33"/>
  <c r="H36"/>
  <c r="T57"/>
  <c r="Z47"/>
  <c r="Z46" s="1"/>
  <c r="J96"/>
  <c r="J95" s="1"/>
  <c r="N96"/>
  <c r="N95" s="1"/>
  <c r="R96"/>
  <c r="R95" s="1"/>
  <c r="W96"/>
  <c r="W95" s="1"/>
  <c r="AA96"/>
  <c r="AA95" s="1"/>
  <c r="AE96"/>
  <c r="AE95" s="1"/>
  <c r="AN18"/>
  <c r="AN17" s="1"/>
  <c r="AI35"/>
  <c r="AN35"/>
  <c r="AO18"/>
  <c r="AF19"/>
  <c r="AD18"/>
  <c r="AD17" s="1"/>
  <c r="AE18"/>
  <c r="AE17" s="1"/>
  <c r="T28"/>
  <c r="AF237"/>
  <c r="AV40"/>
  <c r="AG230"/>
  <c r="AF230" s="1"/>
  <c r="AF231"/>
  <c r="AO210"/>
  <c r="AF212"/>
  <c r="AF205"/>
  <c r="AG225"/>
  <c r="AF232"/>
  <c r="AG182"/>
  <c r="AF184"/>
  <c r="AF162"/>
  <c r="AH148"/>
  <c r="AG136"/>
  <c r="AG148"/>
  <c r="AJ116"/>
  <c r="AO116"/>
  <c r="AF150"/>
  <c r="AF142"/>
  <c r="AM117"/>
  <c r="AM116"/>
  <c r="AG95"/>
  <c r="AH96"/>
  <c r="AH95"/>
  <c r="AF97"/>
  <c r="AQ46"/>
  <c r="AI73"/>
  <c r="AI72" s="1"/>
  <c r="AF67"/>
  <c r="AF52"/>
  <c r="AM35"/>
  <c r="AF48"/>
  <c r="AJ35"/>
  <c r="AF23"/>
  <c r="U247"/>
  <c r="T247" s="1"/>
  <c r="T255"/>
  <c r="H36" i="5" s="1"/>
  <c r="U254" i="7"/>
  <c r="T254" s="1"/>
  <c r="T256"/>
  <c r="T249"/>
  <c r="U236"/>
  <c r="AA236"/>
  <c r="W241"/>
  <c r="W236" s="1"/>
  <c r="U203"/>
  <c r="X210"/>
  <c r="X209" s="1"/>
  <c r="AU30"/>
  <c r="U225"/>
  <c r="T225"/>
  <c r="T196"/>
  <c r="U183"/>
  <c r="Y148"/>
  <c r="AD148"/>
  <c r="T162"/>
  <c r="AU26"/>
  <c r="T149"/>
  <c r="U136"/>
  <c r="T136" s="1"/>
  <c r="T142"/>
  <c r="AD116"/>
  <c r="AU47"/>
  <c r="U95"/>
  <c r="T95" s="1"/>
  <c r="Y46"/>
  <c r="Y16" s="1"/>
  <c r="AD47"/>
  <c r="AD46"/>
  <c r="AA46"/>
  <c r="W47"/>
  <c r="W46"/>
  <c r="AB47"/>
  <c r="AB46"/>
  <c r="T48"/>
  <c r="AA35"/>
  <c r="H248"/>
  <c r="N236"/>
  <c r="I236"/>
  <c r="I230"/>
  <c r="H238"/>
  <c r="L231"/>
  <c r="L230"/>
  <c r="Q210"/>
  <c r="AT31"/>
  <c r="K211"/>
  <c r="K210" s="1"/>
  <c r="K209" s="1"/>
  <c r="H204"/>
  <c r="I203"/>
  <c r="I202" s="1"/>
  <c r="H202" s="1"/>
  <c r="J182"/>
  <c r="H161"/>
  <c r="H162"/>
  <c r="N148"/>
  <c r="S148"/>
  <c r="L148"/>
  <c r="H149"/>
  <c r="I136"/>
  <c r="H150"/>
  <c r="AT24"/>
  <c r="H131"/>
  <c r="J108"/>
  <c r="H109"/>
  <c r="I96"/>
  <c r="H96" s="1"/>
  <c r="I72"/>
  <c r="R46"/>
  <c r="L35"/>
  <c r="L17" s="1"/>
  <c r="AT40"/>
  <c r="J35"/>
  <c r="N35"/>
  <c r="N17" s="1"/>
  <c r="R35"/>
  <c r="J18"/>
  <c r="AM14" i="12"/>
  <c r="AN14"/>
  <c r="AN13" s="1"/>
  <c r="AN9" s="1"/>
  <c r="AL31" i="9"/>
  <c r="AF86" i="12"/>
  <c r="AQ105"/>
  <c r="AQ42" i="9" s="1"/>
  <c r="AK31"/>
  <c r="AM47"/>
  <c r="AM46" s="1"/>
  <c r="AM110" i="12"/>
  <c r="AK47" i="9"/>
  <c r="AK46" s="1"/>
  <c r="AF111" i="12"/>
  <c r="AK110"/>
  <c r="AO47" i="9"/>
  <c r="AO46" s="1"/>
  <c r="AO110" i="12"/>
  <c r="AN47" i="9"/>
  <c r="AN46" s="1"/>
  <c r="AL47"/>
  <c r="AL46" s="1"/>
  <c r="AP47"/>
  <c r="AP46" s="1"/>
  <c r="Y110" i="12"/>
  <c r="T111"/>
  <c r="AB47" i="9"/>
  <c r="AB46" s="1"/>
  <c r="Z110" i="12"/>
  <c r="Z47" i="9"/>
  <c r="Z46" s="1"/>
  <c r="T112" i="12"/>
  <c r="T92"/>
  <c r="AE42" i="9"/>
  <c r="AE41" s="1"/>
  <c r="AE104" i="12"/>
  <c r="T105"/>
  <c r="T106"/>
  <c r="Y26" i="9"/>
  <c r="S42"/>
  <c r="R48"/>
  <c r="R47" s="1"/>
  <c r="R46" s="1"/>
  <c r="P111" i="12"/>
  <c r="R25" i="9"/>
  <c r="M23"/>
  <c r="H23" s="1"/>
  <c r="M27"/>
  <c r="M26" s="1"/>
  <c r="L14"/>
  <c r="H19"/>
  <c r="L14" i="12"/>
  <c r="K14"/>
  <c r="H35"/>
  <c r="M14"/>
  <c r="AG46" i="7"/>
  <c r="I148"/>
  <c r="M46"/>
  <c r="Q46"/>
  <c r="AP35" i="9"/>
  <c r="AP34" s="1"/>
  <c r="H231" i="7"/>
  <c r="AF117"/>
  <c r="H47"/>
  <c r="T96"/>
  <c r="J17"/>
  <c r="I263"/>
  <c r="I262" s="1"/>
  <c r="AJ285"/>
  <c r="AF225"/>
  <c r="AG210"/>
  <c r="U253"/>
  <c r="T253" s="1"/>
  <c r="U202"/>
  <c r="T202" s="1"/>
  <c r="T203"/>
  <c r="U182"/>
  <c r="T182" s="1"/>
  <c r="I95"/>
  <c r="H95" s="1"/>
  <c r="AF105" i="12"/>
  <c r="S41" i="9"/>
  <c r="P110" i="12"/>
  <c r="R24" i="9"/>
  <c r="AV25" i="7"/>
  <c r="AN191"/>
  <c r="AN190" s="1"/>
  <c r="AD191"/>
  <c r="AD190" s="1"/>
  <c r="AF192"/>
  <c r="AH191"/>
  <c r="AH190" s="1"/>
  <c r="U190"/>
  <c r="V191"/>
  <c r="V190"/>
  <c r="AF155"/>
  <c r="H155"/>
  <c r="T155"/>
  <c r="X148"/>
  <c r="T156"/>
  <c r="AF156"/>
  <c r="K84"/>
  <c r="K83"/>
  <c r="I84"/>
  <c r="U84"/>
  <c r="AG84"/>
  <c r="T84"/>
  <c r="U83"/>
  <c r="T83" s="1"/>
  <c r="AF84"/>
  <c r="AG83"/>
  <c r="AF83"/>
  <c r="I83"/>
  <c r="H83"/>
  <c r="K14" i="9"/>
  <c r="J14" l="1"/>
  <c r="M21"/>
  <c r="AF29"/>
  <c r="AF31"/>
  <c r="M14"/>
  <c r="K26"/>
  <c r="O26"/>
  <c r="AF196" i="7"/>
  <c r="AL191"/>
  <c r="AF182"/>
  <c r="AG116"/>
  <c r="AJ211"/>
  <c r="AJ210" s="1"/>
  <c r="AJ209" s="1"/>
  <c r="AV28"/>
  <c r="AF211"/>
  <c r="AN209"/>
  <c r="AO209"/>
  <c r="AH236"/>
  <c r="AH209" s="1"/>
  <c r="AF241"/>
  <c r="AF236"/>
  <c r="AF242"/>
  <c r="V209"/>
  <c r="AB190"/>
  <c r="T191"/>
  <c r="AB107"/>
  <c r="T192"/>
  <c r="AB209"/>
  <c r="AU43"/>
  <c r="T61" i="12"/>
  <c r="X14"/>
  <c r="AB14"/>
  <c r="AB14" i="9" s="1"/>
  <c r="AT22" i="7"/>
  <c r="H192"/>
  <c r="N191"/>
  <c r="N190" s="1"/>
  <c r="H190" s="1"/>
  <c r="I116"/>
  <c r="N25" i="9"/>
  <c r="N24" s="1"/>
  <c r="H182" i="7"/>
  <c r="H184"/>
  <c r="P209"/>
  <c r="H216"/>
  <c r="Q209"/>
  <c r="Q236"/>
  <c r="M236"/>
  <c r="H241"/>
  <c r="H236"/>
  <c r="M209"/>
  <c r="AT28"/>
  <c r="AT25"/>
  <c r="J211"/>
  <c r="J210" s="1"/>
  <c r="J209" s="1"/>
  <c r="L211"/>
  <c r="L210" s="1"/>
  <c r="L209" s="1"/>
  <c r="AT20"/>
  <c r="H18" i="9"/>
  <c r="I29"/>
  <c r="H30"/>
  <c r="H82" i="12"/>
  <c r="I81"/>
  <c r="H81" s="1"/>
  <c r="I13"/>
  <c r="P14" i="9"/>
  <c r="AF210" i="7"/>
  <c r="I107"/>
  <c r="H108"/>
  <c r="T46"/>
  <c r="I285"/>
  <c r="AF18"/>
  <c r="U116"/>
  <c r="T116" s="1"/>
  <c r="T126"/>
  <c r="J116"/>
  <c r="H117"/>
  <c r="AH253"/>
  <c r="AF254"/>
  <c r="AN72"/>
  <c r="AN16" s="1"/>
  <c r="AF73"/>
  <c r="X14" i="9"/>
  <c r="X13" s="1"/>
  <c r="X9" s="1"/>
  <c r="X8" s="1"/>
  <c r="X13" i="12"/>
  <c r="X9" s="1"/>
  <c r="AH14" i="9"/>
  <c r="I17" i="7"/>
  <c r="H17" s="1"/>
  <c r="H18"/>
  <c r="W17"/>
  <c r="W16" s="1"/>
  <c r="T35"/>
  <c r="AD107"/>
  <c r="T190"/>
  <c r="AQ41" i="9"/>
  <c r="I209" i="7"/>
  <c r="H264"/>
  <c r="K263"/>
  <c r="P169"/>
  <c r="H169" s="1"/>
  <c r="H170"/>
  <c r="K116"/>
  <c r="K107" s="1"/>
  <c r="H126"/>
  <c r="AF116"/>
  <c r="AJ262"/>
  <c r="AF262" s="1"/>
  <c r="AF263"/>
  <c r="T170"/>
  <c r="AA169"/>
  <c r="T169" s="1"/>
  <c r="U14" i="9"/>
  <c r="T24"/>
  <c r="AA26"/>
  <c r="AA13" i="12"/>
  <c r="AP13"/>
  <c r="AP9" s="1"/>
  <c r="AP14" i="9"/>
  <c r="AP13" s="1"/>
  <c r="AL16" i="7"/>
  <c r="H72"/>
  <c r="X16"/>
  <c r="X12" s="1"/>
  <c r="O16"/>
  <c r="W209"/>
  <c r="AD12"/>
  <c r="H136"/>
  <c r="M107"/>
  <c r="M12" s="1"/>
  <c r="V107"/>
  <c r="Y107"/>
  <c r="Y12" s="1"/>
  <c r="AE107"/>
  <c r="AE12" s="1"/>
  <c r="AK107"/>
  <c r="AK12" s="1"/>
  <c r="AO107"/>
  <c r="AM107"/>
  <c r="AM12" s="1"/>
  <c r="AF148"/>
  <c r="AO17"/>
  <c r="AO16" s="1"/>
  <c r="Z16"/>
  <c r="AF72"/>
  <c r="AF95"/>
  <c r="AA107"/>
  <c r="H160"/>
  <c r="H116"/>
  <c r="AC107"/>
  <c r="T160"/>
  <c r="AI107"/>
  <c r="AI12" s="1"/>
  <c r="AP16"/>
  <c r="AP12" s="1"/>
  <c r="AF253"/>
  <c r="AA13" i="9"/>
  <c r="AI9" i="12"/>
  <c r="H35" i="7"/>
  <c r="AG248"/>
  <c r="AF249"/>
  <c r="I105" i="12"/>
  <c r="I43" i="9"/>
  <c r="R15"/>
  <c r="R14" s="1"/>
  <c r="R14" i="12"/>
  <c r="N16" i="9"/>
  <c r="N14" i="12"/>
  <c r="O49"/>
  <c r="O22" i="9"/>
  <c r="O21" s="1"/>
  <c r="Q22"/>
  <c r="Q21" s="1"/>
  <c r="Q49" i="12"/>
  <c r="Q13" s="1"/>
  <c r="Q9" s="1"/>
  <c r="J25" i="9"/>
  <c r="J60" i="12"/>
  <c r="R27" i="9"/>
  <c r="R26" s="1"/>
  <c r="R67" i="12"/>
  <c r="P28" i="9"/>
  <c r="H72" i="12"/>
  <c r="R36" i="9"/>
  <c r="R35" s="1"/>
  <c r="R34" s="1"/>
  <c r="R92" i="12"/>
  <c r="R91" s="1"/>
  <c r="J37" i="9"/>
  <c r="H95" i="12"/>
  <c r="K111"/>
  <c r="K48" i="9"/>
  <c r="U67" i="12"/>
  <c r="T68"/>
  <c r="V81"/>
  <c r="T82"/>
  <c r="AB35" i="9"/>
  <c r="AB34" s="1"/>
  <c r="AB91" i="12"/>
  <c r="W47" i="9"/>
  <c r="W46" s="1"/>
  <c r="T46" s="1"/>
  <c r="H32" i="5" s="1"/>
  <c r="W110" i="12"/>
  <c r="T110" s="1"/>
  <c r="AF15"/>
  <c r="AG14"/>
  <c r="AO14" i="9"/>
  <c r="AI104" i="12"/>
  <c r="AI42" i="9"/>
  <c r="AI41" s="1"/>
  <c r="AI9" s="1"/>
  <c r="AJ104" i="12"/>
  <c r="AJ42" i="9"/>
  <c r="AJ41" s="1"/>
  <c r="AO104" i="12"/>
  <c r="AO42" i="9"/>
  <c r="AO41" s="1"/>
  <c r="T19" i="7"/>
  <c r="V18"/>
  <c r="H33" i="9"/>
  <c r="AG170" i="7"/>
  <c r="AF175"/>
  <c r="I22" i="9"/>
  <c r="H50" i="12"/>
  <c r="L67"/>
  <c r="L27" i="9"/>
  <c r="J32"/>
  <c r="J86" i="12"/>
  <c r="H86" s="1"/>
  <c r="L86"/>
  <c r="L32" i="9"/>
  <c r="L31" s="1"/>
  <c r="K38"/>
  <c r="H99" i="12"/>
  <c r="M38" i="9"/>
  <c r="M92" i="12"/>
  <c r="M91" s="1"/>
  <c r="L105"/>
  <c r="L104" s="1"/>
  <c r="L43" i="9"/>
  <c r="L42" s="1"/>
  <c r="T57" i="12"/>
  <c r="U49"/>
  <c r="AD42" i="9"/>
  <c r="AD41" s="1"/>
  <c r="AD104" i="12"/>
  <c r="AO49"/>
  <c r="AO21" i="9" s="1"/>
  <c r="AF50" i="12"/>
  <c r="AH60"/>
  <c r="AF61"/>
  <c r="Q16" i="7"/>
  <c r="M16"/>
  <c r="R16"/>
  <c r="AB16"/>
  <c r="AA16"/>
  <c r="AA12" s="1"/>
  <c r="AD16"/>
  <c r="AQ16"/>
  <c r="AQ12" s="1"/>
  <c r="AI16"/>
  <c r="AC16"/>
  <c r="N16"/>
  <c r="W9" i="9"/>
  <c r="L16" i="7"/>
  <c r="N14" i="9"/>
  <c r="H14" s="1"/>
  <c r="J35"/>
  <c r="AN137" i="7"/>
  <c r="AF106" i="12"/>
  <c r="AU21" i="7"/>
  <c r="AU44"/>
  <c r="AU46"/>
  <c r="L107"/>
  <c r="Q107"/>
  <c r="H20" i="9"/>
  <c r="H84" i="7"/>
  <c r="H156"/>
  <c r="H191"/>
  <c r="T47" i="9"/>
  <c r="AQ104" i="12"/>
  <c r="AN14" i="9"/>
  <c r="AN13" s="1"/>
  <c r="AN9" s="1"/>
  <c r="H203" i="7"/>
  <c r="T47"/>
  <c r="T183"/>
  <c r="AF96"/>
  <c r="AF264"/>
  <c r="T231"/>
  <c r="T117"/>
  <c r="U108"/>
  <c r="T86" i="12"/>
  <c r="AM14" i="9"/>
  <c r="H73" i="7"/>
  <c r="H137"/>
  <c r="AF126"/>
  <c r="O14" i="12"/>
  <c r="O13" s="1"/>
  <c r="O9" s="1"/>
  <c r="H68"/>
  <c r="T60"/>
  <c r="T93"/>
  <c r="AD35" i="9"/>
  <c r="AD34" s="1"/>
  <c r="AF81" i="12"/>
  <c r="AF44"/>
  <c r="H74" i="7"/>
  <c r="J107"/>
  <c r="H183"/>
  <c r="H237"/>
  <c r="H249"/>
  <c r="I254"/>
  <c r="T36"/>
  <c r="T150"/>
  <c r="T138"/>
  <c r="T161"/>
  <c r="U211"/>
  <c r="T204"/>
  <c r="T248"/>
  <c r="AG35"/>
  <c r="AF35" s="1"/>
  <c r="AF109"/>
  <c r="AF127"/>
  <c r="AF183"/>
  <c r="AF204"/>
  <c r="AF203"/>
  <c r="AF238"/>
  <c r="AF255"/>
  <c r="I36" i="5" s="1"/>
  <c r="AF171" i="7"/>
  <c r="AF226"/>
  <c r="AF118"/>
  <c r="H212"/>
  <c r="H256"/>
  <c r="H118"/>
  <c r="T238"/>
  <c r="H124"/>
  <c r="AE16"/>
  <c r="H175"/>
  <c r="AF300"/>
  <c r="U73"/>
  <c r="AF288"/>
  <c r="H15" i="12"/>
  <c r="H61"/>
  <c r="H106"/>
  <c r="H16" i="9"/>
  <c r="AF112" i="12"/>
  <c r="AF87"/>
  <c r="P16" i="7"/>
  <c r="S16"/>
  <c r="S12" s="1"/>
  <c r="H127"/>
  <c r="T31" i="9"/>
  <c r="Q31"/>
  <c r="J92" i="12"/>
  <c r="AP42" i="9"/>
  <c r="AP41" s="1"/>
  <c r="AL104" i="12"/>
  <c r="Y35" i="9"/>
  <c r="AV43" i="7"/>
  <c r="AV21"/>
  <c r="AK35"/>
  <c r="AK17" s="1"/>
  <c r="AK16" s="1"/>
  <c r="AF277"/>
  <c r="AM18"/>
  <c r="AM17" s="1"/>
  <c r="Y104" i="12"/>
  <c r="T104" s="1"/>
  <c r="AG104"/>
  <c r="AF104" s="1"/>
  <c r="AF82"/>
  <c r="H274" i="7"/>
  <c r="AT21"/>
  <c r="H48"/>
  <c r="M148"/>
  <c r="H148" s="1"/>
  <c r="R148"/>
  <c r="R107" s="1"/>
  <c r="R12" s="1"/>
  <c r="S116"/>
  <c r="S107" s="1"/>
  <c r="AC236"/>
  <c r="T236" s="1"/>
  <c r="AE116"/>
  <c r="Z148"/>
  <c r="T148" s="1"/>
  <c r="T171"/>
  <c r="AF131"/>
  <c r="AF161"/>
  <c r="AJ60"/>
  <c r="AF269"/>
  <c r="AL287"/>
  <c r="AL286" s="1"/>
  <c r="AL285" s="1"/>
  <c r="AF285" s="1"/>
  <c r="AU22"/>
  <c r="K60"/>
  <c r="K46" s="1"/>
  <c r="K16" s="1"/>
  <c r="K12" s="1"/>
  <c r="H52"/>
  <c r="J60"/>
  <c r="J287"/>
  <c r="O148"/>
  <c r="O107" s="1"/>
  <c r="O12" s="1"/>
  <c r="O264"/>
  <c r="O263" s="1"/>
  <c r="O262" s="1"/>
  <c r="AM47"/>
  <c r="AM46" s="1"/>
  <c r="AM16" s="1"/>
  <c r="O25" i="9"/>
  <c r="O24" s="1"/>
  <c r="J21"/>
  <c r="M35"/>
  <c r="M34" s="1"/>
  <c r="H15"/>
  <c r="H17"/>
  <c r="J26"/>
  <c r="P31"/>
  <c r="AD14" i="12"/>
  <c r="V14"/>
  <c r="AE14"/>
  <c r="AC49"/>
  <c r="AQ14"/>
  <c r="AJ14"/>
  <c r="AL14"/>
  <c r="H36" i="9"/>
  <c r="I35"/>
  <c r="I34" s="1"/>
  <c r="K60" i="12"/>
  <c r="K13" s="1"/>
  <c r="K25" i="9"/>
  <c r="K24" s="1"/>
  <c r="K13" s="1"/>
  <c r="P60" i="12"/>
  <c r="P13" s="1"/>
  <c r="P9" s="1"/>
  <c r="P25" i="9"/>
  <c r="P24" s="1"/>
  <c r="S60" i="12"/>
  <c r="S13" s="1"/>
  <c r="S9" s="1"/>
  <c r="S10" s="1"/>
  <c r="S25" i="9"/>
  <c r="S24" s="1"/>
  <c r="Q28"/>
  <c r="Q26" s="1"/>
  <c r="Q13" s="1"/>
  <c r="Q9" s="1"/>
  <c r="Q67" i="12"/>
  <c r="M86"/>
  <c r="M13" s="1"/>
  <c r="M9" s="1"/>
  <c r="M32" i="9"/>
  <c r="M31" s="1"/>
  <c r="Q92" i="12"/>
  <c r="Q91" s="1"/>
  <c r="Q36" i="9"/>
  <c r="Q35" s="1"/>
  <c r="Q34" s="1"/>
  <c r="K37"/>
  <c r="K35" s="1"/>
  <c r="K34" s="1"/>
  <c r="K92" i="12"/>
  <c r="K91" s="1"/>
  <c r="AA91"/>
  <c r="AA35" i="9"/>
  <c r="AA34" s="1"/>
  <c r="AE91" i="12"/>
  <c r="AE35" i="9"/>
  <c r="AE34" s="1"/>
  <c r="Z104" i="12"/>
  <c r="Z42" i="9"/>
  <c r="AF93" i="12"/>
  <c r="AG92"/>
  <c r="AH110"/>
  <c r="AF110" s="1"/>
  <c r="AH47" i="9"/>
  <c r="H37"/>
  <c r="L21"/>
  <c r="P26"/>
  <c r="O31"/>
  <c r="R31"/>
  <c r="S31"/>
  <c r="S13" s="1"/>
  <c r="S9" s="1"/>
  <c r="Z14" i="12"/>
  <c r="T23"/>
  <c r="T50"/>
  <c r="Y49"/>
  <c r="AB67"/>
  <c r="AB26" i="9" s="1"/>
  <c r="T89" i="12"/>
  <c r="T99"/>
  <c r="AK14"/>
  <c r="AM49"/>
  <c r="AM21" i="9" s="1"/>
  <c r="T23" i="7"/>
  <c r="H5" i="9"/>
  <c r="H8" i="7"/>
  <c r="R21" i="9"/>
  <c r="R13" s="1"/>
  <c r="R9" s="1"/>
  <c r="AF68" i="12"/>
  <c r="AJ67"/>
  <c r="AL67"/>
  <c r="AL26" i="9" s="1"/>
  <c r="AF72" i="12"/>
  <c r="AU20" i="7"/>
  <c r="AV44"/>
  <c r="L46" i="9"/>
  <c r="J34"/>
  <c r="L41"/>
  <c r="AA9"/>
  <c r="H29"/>
  <c r="M13"/>
  <c r="N13" l="1"/>
  <c r="N9" s="1"/>
  <c r="AF21"/>
  <c r="H28"/>
  <c r="AP9"/>
  <c r="M9"/>
  <c r="AO13"/>
  <c r="AO9" s="1"/>
  <c r="AL190" i="7"/>
  <c r="AF191"/>
  <c r="AV51"/>
  <c r="AB12"/>
  <c r="N107"/>
  <c r="N12" s="1"/>
  <c r="P13" i="9"/>
  <c r="P9" s="1"/>
  <c r="Q12" i="7"/>
  <c r="Q10" i="12" s="1"/>
  <c r="H211" i="7"/>
  <c r="AT51"/>
  <c r="H210"/>
  <c r="M10" i="12"/>
  <c r="X11" i="7"/>
  <c r="X10" i="9"/>
  <c r="AP10"/>
  <c r="AP13" i="7"/>
  <c r="H35" i="9"/>
  <c r="AO12" i="7"/>
  <c r="AO13" s="1"/>
  <c r="AF67" i="12"/>
  <c r="AJ26" i="9"/>
  <c r="AF26" s="1"/>
  <c r="Z14"/>
  <c r="Z13" s="1"/>
  <c r="Z13" i="12"/>
  <c r="Z9" s="1"/>
  <c r="AJ14" i="9"/>
  <c r="AJ13" i="12"/>
  <c r="AJ9" s="1"/>
  <c r="AC21" i="9"/>
  <c r="AC13" s="1"/>
  <c r="AC9" s="1"/>
  <c r="AC13" i="12"/>
  <c r="AC9" s="1"/>
  <c r="V13"/>
  <c r="V9" s="1"/>
  <c r="V14" i="9"/>
  <c r="J46" i="7"/>
  <c r="H60"/>
  <c r="AJ46"/>
  <c r="AF60"/>
  <c r="Y34" i="9"/>
  <c r="T34" s="1"/>
  <c r="H25" i="5" s="1"/>
  <c r="T35" i="9"/>
  <c r="J91" i="12"/>
  <c r="H91" s="1"/>
  <c r="H92"/>
  <c r="I253" i="7"/>
  <c r="H253" s="1"/>
  <c r="H254"/>
  <c r="AN136"/>
  <c r="AF137"/>
  <c r="U21" i="9"/>
  <c r="T49" i="12"/>
  <c r="L26" i="9"/>
  <c r="H26" s="1"/>
  <c r="H27"/>
  <c r="V17" i="7"/>
  <c r="T18"/>
  <c r="AI13"/>
  <c r="AI10" i="9"/>
  <c r="AG14"/>
  <c r="AG13" i="12"/>
  <c r="AF14"/>
  <c r="K47" i="9"/>
  <c r="H48"/>
  <c r="N13" i="12"/>
  <c r="N9" s="1"/>
  <c r="N10" s="1"/>
  <c r="H14"/>
  <c r="I42" i="9"/>
  <c r="H43"/>
  <c r="H209" i="7"/>
  <c r="AK14" i="9"/>
  <c r="AK13" s="1"/>
  <c r="AK9" s="1"/>
  <c r="AK13" i="12"/>
  <c r="AK9" s="1"/>
  <c r="Y21" i="9"/>
  <c r="Y13" s="1"/>
  <c r="Y9" s="1"/>
  <c r="Y13" i="12"/>
  <c r="Y9" s="1"/>
  <c r="AH46" i="9"/>
  <c r="AF46" s="1"/>
  <c r="I32" i="5" s="1"/>
  <c r="AF47" i="9"/>
  <c r="AG91" i="12"/>
  <c r="AF91" s="1"/>
  <c r="AG35" i="9"/>
  <c r="AF92" i="12"/>
  <c r="Z41" i="9"/>
  <c r="T41" s="1"/>
  <c r="H35" i="5" s="1"/>
  <c r="H37" s="1"/>
  <c r="T42" i="9"/>
  <c r="AL14"/>
  <c r="AL13" s="1"/>
  <c r="AL9" s="1"/>
  <c r="AL13" i="12"/>
  <c r="AL9" s="1"/>
  <c r="AQ14" i="9"/>
  <c r="AQ13" s="1"/>
  <c r="AQ9" s="1"/>
  <c r="AQ13" i="12"/>
  <c r="AQ9" s="1"/>
  <c r="AQ10" s="1"/>
  <c r="AE14" i="9"/>
  <c r="AE13" s="1"/>
  <c r="AE9" s="1"/>
  <c r="AE13" i="12"/>
  <c r="AE9" s="1"/>
  <c r="AE10" s="1"/>
  <c r="AD14" i="9"/>
  <c r="AD13" s="1"/>
  <c r="AD9" s="1"/>
  <c r="AD13" i="12"/>
  <c r="AD9" s="1"/>
  <c r="AD10" s="1"/>
  <c r="J286" i="7"/>
  <c r="H287"/>
  <c r="U72"/>
  <c r="T73"/>
  <c r="U210"/>
  <c r="T211"/>
  <c r="U107"/>
  <c r="T108"/>
  <c r="AH24" i="9"/>
  <c r="AF24" s="1"/>
  <c r="AF60" i="12"/>
  <c r="I21" i="9"/>
  <c r="H22"/>
  <c r="AG169" i="7"/>
  <c r="AF170"/>
  <c r="V29" i="9"/>
  <c r="T29" s="1"/>
  <c r="T81" i="12"/>
  <c r="U26" i="9"/>
  <c r="T26" s="1"/>
  <c r="T67" i="12"/>
  <c r="K110"/>
  <c r="H110" s="1"/>
  <c r="H111"/>
  <c r="H25" i="9"/>
  <c r="J24"/>
  <c r="H24" s="1"/>
  <c r="I104" i="12"/>
  <c r="H105"/>
  <c r="AF248" i="7"/>
  <c r="AG247"/>
  <c r="T14" i="9"/>
  <c r="U13"/>
  <c r="K262" i="7"/>
  <c r="H262" s="1"/>
  <c r="H263"/>
  <c r="X8" i="12"/>
  <c r="X10"/>
  <c r="H34" i="9"/>
  <c r="G25" i="5" s="1"/>
  <c r="T91" i="12"/>
  <c r="AF49"/>
  <c r="I28" i="5"/>
  <c r="O10" i="12"/>
  <c r="AM13" i="9"/>
  <c r="AM9" s="1"/>
  <c r="AF47" i="7"/>
  <c r="AF286"/>
  <c r="L13" i="9"/>
  <c r="L9" s="1"/>
  <c r="H60" i="12"/>
  <c r="O13" i="9"/>
  <c r="O9" s="1"/>
  <c r="R13" i="12"/>
  <c r="R9" s="1"/>
  <c r="R10" s="1"/>
  <c r="G28" i="5"/>
  <c r="AI10" i="12"/>
  <c r="W9"/>
  <c r="J13"/>
  <c r="AF287" i="7"/>
  <c r="W12"/>
  <c r="AC209"/>
  <c r="AC12" s="1"/>
  <c r="AA9" i="12"/>
  <c r="AA10" s="1"/>
  <c r="T14"/>
  <c r="U13"/>
  <c r="AF42" i="9"/>
  <c r="AH13"/>
  <c r="AH9" s="1"/>
  <c r="AB13" i="12"/>
  <c r="AB9" s="1"/>
  <c r="AB10" s="1"/>
  <c r="I27" i="5"/>
  <c r="I26" s="1"/>
  <c r="AH12" i="7"/>
  <c r="AF41" i="9"/>
  <c r="I35" i="5" s="1"/>
  <c r="I37" s="1"/>
  <c r="X13" i="7"/>
  <c r="AU51"/>
  <c r="H38" i="9"/>
  <c r="H32"/>
  <c r="H67" i="12"/>
  <c r="J31" i="9"/>
  <c r="H31" s="1"/>
  <c r="AO13" i="12"/>
  <c r="AO9" s="1"/>
  <c r="AO10" s="1"/>
  <c r="H49"/>
  <c r="P107" i="7"/>
  <c r="P12" s="1"/>
  <c r="P10" i="9" s="1"/>
  <c r="L12" i="7"/>
  <c r="L11" s="1"/>
  <c r="L13" i="12"/>
  <c r="L9" s="1"/>
  <c r="Z107" i="7"/>
  <c r="Z12" s="1"/>
  <c r="AM13" i="12"/>
  <c r="AM9" s="1"/>
  <c r="AM10" s="1"/>
  <c r="AP10"/>
  <c r="I16" i="7"/>
  <c r="I12" s="1"/>
  <c r="H28" i="5"/>
  <c r="G27"/>
  <c r="G26" s="1"/>
  <c r="AH13" i="12"/>
  <c r="AH9" s="1"/>
  <c r="AB13" i="9"/>
  <c r="AB9" s="1"/>
  <c r="AG17" i="7"/>
  <c r="M8" i="9"/>
  <c r="M10"/>
  <c r="M13" i="7"/>
  <c r="S13"/>
  <c r="S10" i="9"/>
  <c r="AD10"/>
  <c r="AD13" i="7"/>
  <c r="R13"/>
  <c r="R10" i="9"/>
  <c r="AA10"/>
  <c r="AA13" i="7"/>
  <c r="N13"/>
  <c r="N10" i="9"/>
  <c r="L8"/>
  <c r="Q10"/>
  <c r="AJ13" l="1"/>
  <c r="AJ9" s="1"/>
  <c r="AF190" i="7"/>
  <c r="AL107"/>
  <c r="AL12" s="1"/>
  <c r="AL10" i="12" s="1"/>
  <c r="AO10" i="9"/>
  <c r="Y11" i="7"/>
  <c r="Q13"/>
  <c r="L10" i="9"/>
  <c r="L13" i="7"/>
  <c r="AB10" i="9"/>
  <c r="AB13" i="7"/>
  <c r="AF17"/>
  <c r="AG16"/>
  <c r="AH8" i="12"/>
  <c r="AH10"/>
  <c r="O13" i="7"/>
  <c r="O10" i="9"/>
  <c r="H104" i="12"/>
  <c r="I9"/>
  <c r="AF169" i="7"/>
  <c r="AG107"/>
  <c r="H21" i="9"/>
  <c r="I13"/>
  <c r="T210" i="7"/>
  <c r="U209"/>
  <c r="T72"/>
  <c r="U16"/>
  <c r="J285"/>
  <c r="H285" s="1"/>
  <c r="H286"/>
  <c r="AE13"/>
  <c r="AE10" i="9"/>
  <c r="AQ10"/>
  <c r="AQ13" i="7"/>
  <c r="AL10" i="9"/>
  <c r="AG34"/>
  <c r="AF34" s="1"/>
  <c r="I25" i="5" s="1"/>
  <c r="AF35" i="9"/>
  <c r="Y8" i="12"/>
  <c r="Y10"/>
  <c r="AK8"/>
  <c r="AK10"/>
  <c r="AG13" i="9"/>
  <c r="AF14"/>
  <c r="T17" i="7"/>
  <c r="V16"/>
  <c r="V12" s="1"/>
  <c r="V11" s="1"/>
  <c r="AF136"/>
  <c r="AN107"/>
  <c r="AN12" s="1"/>
  <c r="AJ16"/>
  <c r="AJ12" s="1"/>
  <c r="AJ10" i="12" s="1"/>
  <c r="AF46" i="7"/>
  <c r="J16"/>
  <c r="J12" s="1"/>
  <c r="J11" s="1"/>
  <c r="H46"/>
  <c r="V8" i="12"/>
  <c r="V10"/>
  <c r="AC10" i="9"/>
  <c r="AC13" i="7"/>
  <c r="H107"/>
  <c r="W10" i="12"/>
  <c r="T107" i="7"/>
  <c r="T21" i="9"/>
  <c r="Z9"/>
  <c r="P10" i="12"/>
  <c r="P13" i="7"/>
  <c r="M8" i="12"/>
  <c r="L8"/>
  <c r="L10"/>
  <c r="AH13" i="7"/>
  <c r="AH10" i="9"/>
  <c r="U9" i="12"/>
  <c r="T13"/>
  <c r="W13" i="7"/>
  <c r="W10" i="9"/>
  <c r="J9" i="12"/>
  <c r="H13"/>
  <c r="AM10" i="9"/>
  <c r="AM13" i="7"/>
  <c r="U9" i="9"/>
  <c r="AF247" i="7"/>
  <c r="AG209"/>
  <c r="Y10" i="9"/>
  <c r="Y13" i="7"/>
  <c r="AK13"/>
  <c r="AK8" i="9"/>
  <c r="AK10"/>
  <c r="I41"/>
  <c r="H41" s="1"/>
  <c r="G35" i="5" s="1"/>
  <c r="G37" s="1"/>
  <c r="H42" i="9"/>
  <c r="K46"/>
  <c r="H47"/>
  <c r="AG9" i="12"/>
  <c r="AF13"/>
  <c r="AJ8"/>
  <c r="H16" i="7"/>
  <c r="H27" i="5"/>
  <c r="H26" s="1"/>
  <c r="V13" i="9"/>
  <c r="V9" s="1"/>
  <c r="AC10" i="12"/>
  <c r="Z10"/>
  <c r="J13" i="9"/>
  <c r="J9" s="1"/>
  <c r="M11" i="7"/>
  <c r="K9" i="12"/>
  <c r="K10" s="1"/>
  <c r="AJ8" i="9" l="1"/>
  <c r="AH8"/>
  <c r="AL13" i="7"/>
  <c r="AH11"/>
  <c r="J10" i="9"/>
  <c r="J13" i="7"/>
  <c r="T9" i="9"/>
  <c r="V13" i="7"/>
  <c r="V10" i="9"/>
  <c r="V8"/>
  <c r="U8"/>
  <c r="J10" i="12"/>
  <c r="J8"/>
  <c r="U8"/>
  <c r="T9"/>
  <c r="Z10" i="9"/>
  <c r="Z13" i="7"/>
  <c r="Y8" i="9"/>
  <c r="AJ11" i="7"/>
  <c r="AJ13"/>
  <c r="AJ10" i="9"/>
  <c r="AG9"/>
  <c r="AF13"/>
  <c r="I24" i="5" s="1"/>
  <c r="I23" s="1"/>
  <c r="I29" s="1"/>
  <c r="I40" s="1"/>
  <c r="I11" i="7"/>
  <c r="AF9" i="12"/>
  <c r="AG8"/>
  <c r="H46" i="9"/>
  <c r="G32" i="5" s="1"/>
  <c r="H31" s="1"/>
  <c r="I31" s="1"/>
  <c r="K9" i="9"/>
  <c r="AF209" i="7"/>
  <c r="AG12"/>
  <c r="AN10" i="12"/>
  <c r="AN10" i="9"/>
  <c r="AK11" i="7"/>
  <c r="AN13"/>
  <c r="U12"/>
  <c r="U13" s="1"/>
  <c r="T209"/>
  <c r="I9" i="9"/>
  <c r="H13"/>
  <c r="G24" i="5" s="1"/>
  <c r="G23" s="1"/>
  <c r="G29" s="1"/>
  <c r="I8" i="12"/>
  <c r="I10"/>
  <c r="H9"/>
  <c r="T13" i="9"/>
  <c r="H24" i="5" s="1"/>
  <c r="H23" s="1"/>
  <c r="H29" s="1"/>
  <c r="H40" s="1"/>
  <c r="T16" i="7"/>
  <c r="AF107"/>
  <c r="AF16"/>
  <c r="H12"/>
  <c r="G40" i="5" l="1"/>
  <c r="AF12" i="7"/>
  <c r="AG11"/>
  <c r="K13"/>
  <c r="K10" i="9"/>
  <c r="AG10" i="12"/>
  <c r="U10"/>
  <c r="J8" i="9"/>
  <c r="I10"/>
  <c r="I13" i="7"/>
  <c r="H9" i="9"/>
  <c r="I8"/>
  <c r="U11" i="7"/>
  <c r="T12"/>
  <c r="T10" i="12" s="1"/>
  <c r="AG13" i="7"/>
  <c r="AG8" i="9"/>
  <c r="AG10"/>
  <c r="AF9"/>
  <c r="H10" i="12"/>
  <c r="AF10"/>
  <c r="U10" i="9"/>
  <c r="T10" l="1"/>
  <c r="T13" i="7"/>
  <c r="H13"/>
  <c r="H10" i="9"/>
  <c r="AF10"/>
  <c r="AF13" i="7"/>
</calcChain>
</file>

<file path=xl/comments1.xml><?xml version="1.0" encoding="utf-8"?>
<comments xmlns="http://schemas.openxmlformats.org/spreadsheetml/2006/main">
  <authors>
    <author>Brankica Škrnjug</author>
  </authors>
  <commentList>
    <comment ref="G31" authorId="0">
      <text>
        <r>
          <rPr>
            <b/>
            <sz val="9"/>
            <color indexed="81"/>
            <rFont val="Segoe UI"/>
            <family val="2"/>
            <charset val="238"/>
          </rPr>
          <t>INFO:</t>
        </r>
        <r>
          <rPr>
            <sz val="9"/>
            <color indexed="81"/>
            <rFont val="Segoe UI"/>
            <family val="2"/>
            <charset val="238"/>
          </rPr>
          <t xml:space="preserve">
Obavezan unos procijenjenog iznosa DONOSA VIŠKA/MANJKA IZ PRETHODNE(IH) GODINA služi kao informacija i ne uzima se u obzir kod uravnoteženja proračuna, već se proračun uravnotežuje retkom VIŠAK/MANJAK IZ PRETHODNE(IH) GODINA KOJI ĆE SE POKRITI/RASPOREDITI. 
- (manjak se unosi sa negativnim predznakom (-))</t>
        </r>
      </text>
    </comment>
  </commentList>
</comments>
</file>

<file path=xl/comments2.xml><?xml version="1.0" encoding="utf-8"?>
<comments xmlns="http://schemas.openxmlformats.org/spreadsheetml/2006/main">
  <authors>
    <author>Brankica Škrnjug</author>
  </authors>
  <commentList>
    <comment ref="D34" authorId="0">
      <text>
        <r>
          <rPr>
            <b/>
            <sz val="8"/>
            <color indexed="81"/>
            <rFont val="Segoe UI"/>
            <family val="2"/>
            <charset val="238"/>
          </rPr>
          <t xml:space="preserve">INFO:
</t>
        </r>
        <r>
          <rPr>
            <b/>
            <i/>
            <sz val="8"/>
            <color indexed="81"/>
            <rFont val="Segoe UI"/>
            <family val="2"/>
            <charset val="238"/>
          </rPr>
          <t>U IZNIMNIM SITUACIJAMA</t>
        </r>
        <r>
          <rPr>
            <i/>
            <sz val="8"/>
            <color indexed="81"/>
            <rFont val="Segoe UI"/>
            <family val="2"/>
            <charset val="238"/>
          </rPr>
          <t>, a temeljem čl. 52, st. 10 Pravilnika o prorač.rač. i rač.planu (NN 87/16)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<sst xmlns="http://schemas.openxmlformats.org/spreadsheetml/2006/main" count="792" uniqueCount="324">
  <si>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</si>
  <si>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</si>
  <si>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</si>
  <si>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</si>
  <si>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</si>
  <si>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</si>
  <si>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</si>
  <si>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</si>
  <si>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</si>
  <si>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</si>
  <si>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</si>
  <si>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</si>
  <si>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III.</t>
  </si>
  <si>
    <t>REPUBLIKA HRVATSKA</t>
  </si>
  <si>
    <t>I. OPĆI DIO</t>
  </si>
  <si>
    <t>OPIS</t>
  </si>
  <si>
    <t>RASHODI POSLOVANJA</t>
  </si>
  <si>
    <t>RASHODI ZA NABAVU NEFINANCIJSKE IMOVINE</t>
  </si>
  <si>
    <t>RAČUN FINANCIRANJA</t>
  </si>
  <si>
    <t>KLASA:</t>
  </si>
  <si>
    <t>,</t>
  </si>
  <si>
    <t>PRIHODI UKUPNO</t>
  </si>
  <si>
    <t>RASHODI UKUPNO</t>
  </si>
  <si>
    <t xml:space="preserve">I. </t>
  </si>
  <si>
    <t xml:space="preserve">II. </t>
  </si>
  <si>
    <t>1.1. PRIHODI POSLOVANJA</t>
  </si>
  <si>
    <t>1.2. PRIHODI OD PRODAJE NEFINANCIJSKE IMOVINE</t>
  </si>
  <si>
    <t>2.1. RASHODI POSLOVANJA</t>
  </si>
  <si>
    <t>2.2. RASHODI ZA NABAVU NEFINANCIJSKE IMOVINE</t>
  </si>
  <si>
    <t>RAZLIKA - višak / manjak (I.-II.)</t>
  </si>
  <si>
    <t>IV.</t>
  </si>
  <si>
    <t>4.1. PRIMICI OD FINANCIJSKE IMOVINE I ZADUŽIVANJA</t>
  </si>
  <si>
    <t>4.2. IZDACI ZA FINANCIJSKU IMOVINU I OTPLATE ZAJMOVA</t>
  </si>
  <si>
    <t>NETO FINANCIRANJE (4.1.-4.2.)</t>
  </si>
  <si>
    <t>V.</t>
  </si>
  <si>
    <t>5.1. VIŠAK / MANJAK + NETO FINANCIRANJE</t>
  </si>
  <si>
    <t>UKUPNO RASPOLOŽIVA SREDSTVA</t>
  </si>
  <si>
    <t>II. POSEBNI DIO</t>
  </si>
  <si>
    <t>VRSTA PRIHODA / PRIMITKA</t>
  </si>
  <si>
    <t>PLAN RASHODA I IZDATAKA</t>
  </si>
  <si>
    <t>VRSTA RASHODA / IZDATKA</t>
  </si>
  <si>
    <t>Prihodi za posebne namjene</t>
  </si>
  <si>
    <t>Donacije</t>
  </si>
  <si>
    <t>Prihodi od nefinancijske imovine i nadoknade šteta s osnova osiguranja</t>
  </si>
  <si>
    <t>Namjenski primici od zaduživanja</t>
  </si>
  <si>
    <t>Rashodi za nabavu proizvedene dugotrajne imovine</t>
  </si>
  <si>
    <t>Knjige, umjetnička djela i ostale izložbene vrijednosti</t>
  </si>
  <si>
    <t>Šifra</t>
  </si>
  <si>
    <t>PRIHODI POSLOVANJA</t>
  </si>
  <si>
    <t>Pomoći iz inozemstva i od subjekata unutar općeg proračuna</t>
  </si>
  <si>
    <t>Pomoći od inozemnih vlada</t>
  </si>
  <si>
    <t>Pomoći od međunarodnih organizacija te institucija i tijela EU</t>
  </si>
  <si>
    <t>Prihodi od imovine</t>
  </si>
  <si>
    <t>Prihodi od financijske imovine</t>
  </si>
  <si>
    <t>Prihodi od upravnih i administrativnih pristojbi, pristojbi po posebnim propisima i naknada</t>
  </si>
  <si>
    <t>Prihodi po posebnim propisima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</si>
  <si>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</si>
  <si>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</si>
  <si>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</si>
  <si>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</si>
  <si>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redovne djelatnosti proračunskih korisnika</t>
  </si>
  <si>
    <t>PLAN PRIHODA I PRIMITAKA</t>
  </si>
  <si>
    <t>Pomoći proračunskim korisnicima iz proračuna koji im nije nadležan</t>
  </si>
  <si>
    <t>Prihodi od nefinancijske imovine</t>
  </si>
  <si>
    <t xml:space="preserve">Program: </t>
  </si>
  <si>
    <t>A</t>
  </si>
  <si>
    <t>PRIJEDLOG FINANCIJSKOG PLANA</t>
  </si>
  <si>
    <t>Primici od zaduživanja</t>
  </si>
  <si>
    <t>Izdaci za otplatu glavnice primljenih kredita i zajmova</t>
  </si>
  <si>
    <t>Otplata glavnice primljenih kredita i zajmova od kreditnih i ostalih financijskih institucija izvan javnog sektora</t>
  </si>
  <si>
    <t>IZDACI ZA FINANCIJSKU IMOVINU I OTPLATE ZAJMOVA</t>
  </si>
  <si>
    <t>PRIMICI OD FINANCIJSKE IMOVINE I ZADUŽIVANJA</t>
  </si>
  <si>
    <t>Građevinski objekti</t>
  </si>
  <si>
    <t>RASHODI</t>
  </si>
  <si>
    <t>PRIHODI</t>
  </si>
  <si>
    <t>PRIMICI</t>
  </si>
  <si>
    <t>1. SAŽETAK</t>
  </si>
  <si>
    <t>2. PLAN PRIHODA I PRIMITAKA</t>
  </si>
  <si>
    <t>3. PLAN RASHODA I IZDATAKA</t>
  </si>
  <si>
    <t>UPUTE OPĆENITO</t>
  </si>
  <si>
    <r>
      <t xml:space="preserve">Prijedlog financijskog plana sastoji se od dva dijela:
   </t>
    </r>
    <r>
      <rPr>
        <b/>
        <i/>
        <sz val="12"/>
        <color indexed="8"/>
        <rFont val="Arial"/>
        <family val="2"/>
        <charset val="238"/>
      </rPr>
      <t>I. OPĆEG DIJELA</t>
    </r>
    <r>
      <rPr>
        <i/>
        <sz val="12"/>
        <color indexed="8"/>
        <rFont val="Arial"/>
        <family val="2"/>
        <charset val="238"/>
      </rPr>
      <t xml:space="preserve"> - koji se sastoji od </t>
    </r>
    <r>
      <rPr>
        <b/>
        <i/>
        <sz val="12"/>
        <color indexed="8"/>
        <rFont val="Arial"/>
        <family val="2"/>
        <charset val="238"/>
      </rPr>
      <t xml:space="preserve">Sažetka </t>
    </r>
    <r>
      <rPr>
        <i/>
        <sz val="12"/>
        <color indexed="8"/>
        <rFont val="Arial"/>
        <family val="2"/>
        <charset val="238"/>
      </rPr>
      <t xml:space="preserve">i </t>
    </r>
    <r>
      <rPr>
        <b/>
        <i/>
        <sz val="12"/>
        <color indexed="8"/>
        <rFont val="Arial"/>
        <family val="2"/>
        <charset val="238"/>
      </rPr>
      <t>Plana prihoda i primitaka</t>
    </r>
    <r>
      <rPr>
        <i/>
        <sz val="12"/>
        <color indexed="8"/>
        <rFont val="Arial"/>
        <family val="2"/>
        <charset val="238"/>
      </rPr>
      <t xml:space="preserve">
  </t>
    </r>
    <r>
      <rPr>
        <b/>
        <i/>
        <sz val="12"/>
        <color indexed="8"/>
        <rFont val="Arial"/>
        <family val="2"/>
        <charset val="238"/>
      </rPr>
      <t xml:space="preserve"> II. POSEBNOG DIJELA</t>
    </r>
    <r>
      <rPr>
        <i/>
        <sz val="12"/>
        <color indexed="8"/>
        <rFont val="Arial"/>
        <family val="2"/>
        <charset val="238"/>
      </rPr>
      <t xml:space="preserve"> - koji se sastoji od </t>
    </r>
    <r>
      <rPr>
        <b/>
        <i/>
        <sz val="12"/>
        <color indexed="8"/>
        <rFont val="Arial"/>
        <family val="2"/>
        <charset val="238"/>
      </rPr>
      <t>Plana rashoda i izdataka</t>
    </r>
  </si>
  <si>
    <t>Brojčani dio Financijskog plana, tzv. Opći dio, kratki je prikaz svih planiranih prihoda i primitaka te rashoda i izdataka, sumiranih iz ostalih radnih listova.</t>
  </si>
  <si>
    <t>Vlastiti prihodi 
ustanove</t>
  </si>
  <si>
    <t>Kamate za primljene zajmove i kredite</t>
  </si>
  <si>
    <t>Otplate glavnice primljenih zajmova od tuzem.trg.društava i obrtnika izvan javnog sektora</t>
  </si>
  <si>
    <t xml:space="preserve">KONTROLA </t>
  </si>
  <si>
    <t>Izradio:</t>
  </si>
  <si>
    <t>Odgovorna osoba:</t>
  </si>
  <si>
    <t>Nematerijalna proizvedena imovina</t>
  </si>
  <si>
    <t>Rashodi za dodatna ulaganja na nefinancijskoj imovini</t>
  </si>
  <si>
    <t>Dodatna ulaganja na građevinskim objektima</t>
  </si>
  <si>
    <t>Primljeni krediti i zajmovi od kreditnih i ostalih financijskih institucija izvan javnog sektora</t>
  </si>
  <si>
    <t>Prijevozna sredstva</t>
  </si>
  <si>
    <t>Naknade troškova osobama izvan radnog odnosa</t>
  </si>
  <si>
    <t>Dodatna ulaganja na postrojenjima i opremi</t>
  </si>
  <si>
    <t>Prihodi od prodaje građevinskih objekata</t>
  </si>
  <si>
    <t>PRIHODI OD PRODAJE NEFINANCIJSKE IMOVINE</t>
  </si>
  <si>
    <r>
      <t>Financira Varaždinska županija</t>
    </r>
    <r>
      <rPr>
        <sz val="8"/>
        <rFont val="Tw Cen MT Condensed"/>
        <family val="2"/>
        <charset val="238"/>
      </rPr>
      <t xml:space="preserve"> </t>
    </r>
    <r>
      <rPr>
        <b/>
        <u/>
        <sz val="8"/>
        <color indexed="30"/>
        <rFont val="Tw Cen MT Condensed"/>
        <family val="2"/>
        <charset val="238"/>
      </rPr>
      <t>(DECENTRALIZACIJA)</t>
    </r>
  </si>
  <si>
    <r>
      <t xml:space="preserve">Financira država </t>
    </r>
    <r>
      <rPr>
        <b/>
        <u/>
        <sz val="8"/>
        <color indexed="30"/>
        <rFont val="Tw Cen MT Condensed"/>
        <family val="2"/>
        <charset val="238"/>
      </rPr>
      <t>(MINISTARSTVA)</t>
    </r>
  </si>
  <si>
    <t xml:space="preserve">Program: 1140 </t>
  </si>
  <si>
    <t>PROGRAMI EUROPSKIH INTEGRACIJA</t>
  </si>
  <si>
    <t>IZVOR 44</t>
  </si>
  <si>
    <t>IZVOR 11</t>
  </si>
  <si>
    <t>IZVOR 52</t>
  </si>
  <si>
    <t>IZVOR 51</t>
  </si>
  <si>
    <t>IZVOR 43</t>
  </si>
  <si>
    <t>IZVOR 61</t>
  </si>
  <si>
    <t>IZVOR 81</t>
  </si>
  <si>
    <t>IZVOR 71</t>
  </si>
  <si>
    <t>ŽUPANIJSKI PRORAČUN</t>
  </si>
  <si>
    <t>VLASTITA I NAMJENSKA SREDSTVA</t>
  </si>
  <si>
    <t>IZVOR 31</t>
  </si>
  <si>
    <t>Pomoći od izvanproračunskih korisnika</t>
  </si>
  <si>
    <t>VLASTITI IZVORI</t>
  </si>
  <si>
    <t>Rezultat poslovanja</t>
  </si>
  <si>
    <t>Višak/manjak prihoda</t>
  </si>
  <si>
    <t>U</t>
  </si>
  <si>
    <t>godine.</t>
  </si>
  <si>
    <t>, dana</t>
  </si>
  <si>
    <t xml:space="preserve">                            M.P</t>
  </si>
  <si>
    <t>2019.</t>
  </si>
  <si>
    <t>Izgradnja školskih objekata</t>
  </si>
  <si>
    <t>Investicijsko održavanje školskih objekata i opreme</t>
  </si>
  <si>
    <t>T114010</t>
  </si>
  <si>
    <t>Program: 1210</t>
  </si>
  <si>
    <t>JAVNE POTREBE U OBRAZOVANJU IZNAD ZAKONSKOG STANDARDA</t>
  </si>
  <si>
    <t>Natjecanja i smotre učenika</t>
  </si>
  <si>
    <t>² U osiguravanje uvjeta za nastavu ulaze i rashodi vezani uz integriranje Roma u redovno školovanje, dok se na kontu 424 prikazuju udžbenici</t>
  </si>
  <si>
    <t>³ U Rad s nadarenim učenicima ulaze oblici rada kao npr. Centri izvrsnosti</t>
  </si>
  <si>
    <t>⁴ U Kulturnu suradnju ulaze projekti i programi škole kao štio su npr. Glazbene svečanosti</t>
  </si>
  <si>
    <t>⁵ U Projekte u obrazovanju ulaze svi projekti koje škola provodi, a da nisu financirani iz europskih fondova, kao što je npr. Međunarodna matura</t>
  </si>
  <si>
    <r>
      <t>Osiguravanje uvjeta za nastavu</t>
    </r>
    <r>
      <rPr>
        <b/>
        <sz val="12"/>
        <color indexed="60"/>
        <rFont val="Calibri"/>
        <family val="2"/>
        <charset val="238"/>
      </rPr>
      <t>²</t>
    </r>
  </si>
  <si>
    <r>
      <t>Rad s nadarenim učenicima</t>
    </r>
    <r>
      <rPr>
        <b/>
        <sz val="12"/>
        <color indexed="60"/>
        <rFont val="Calibri"/>
        <family val="2"/>
        <charset val="238"/>
      </rPr>
      <t>³</t>
    </r>
  </si>
  <si>
    <r>
      <t>Kulturna suradnja</t>
    </r>
    <r>
      <rPr>
        <b/>
        <sz val="12"/>
        <color indexed="60"/>
        <rFont val="Calibri"/>
        <family val="2"/>
        <charset val="238"/>
      </rPr>
      <t>⁴</t>
    </r>
  </si>
  <si>
    <r>
      <t>Projekti u obrazovanju</t>
    </r>
    <r>
      <rPr>
        <b/>
        <sz val="12"/>
        <color indexed="60"/>
        <rFont val="Calibri"/>
        <family val="2"/>
        <charset val="238"/>
      </rPr>
      <t>⁵</t>
    </r>
  </si>
  <si>
    <t>sum</t>
  </si>
  <si>
    <t>Program: 1230</t>
  </si>
  <si>
    <t>ZAKONSKI STANDARD JAVNIH USTANOVA OŠ</t>
  </si>
  <si>
    <t>A123001</t>
  </si>
  <si>
    <t>K123001</t>
  </si>
  <si>
    <t>T123001</t>
  </si>
  <si>
    <t>Kontrola po kontima</t>
  </si>
  <si>
    <t>U gornjem lijevom kutu, upisuje se puni naziv ustanove, tijelo koje donosi Financijski plan te klasifikacijska oznaka i urudžbeni broj.</t>
  </si>
  <si>
    <r>
      <t xml:space="preserve">Da bi Financijski plan bio pravovaljan, </t>
    </r>
    <r>
      <rPr>
        <b/>
        <i/>
        <u/>
        <sz val="12"/>
        <color indexed="8"/>
        <rFont val="Arial"/>
        <family val="2"/>
        <charset val="238"/>
      </rPr>
      <t xml:space="preserve">mora biti ovjeren </t>
    </r>
    <r>
      <rPr>
        <b/>
        <i/>
        <sz val="12"/>
        <color indexed="8"/>
        <rFont val="Arial"/>
        <family val="2"/>
        <charset val="238"/>
      </rPr>
      <t>od strane odgovorne osobe, s naznakom datuma i mjesta njegova donošenja.</t>
    </r>
  </si>
  <si>
    <r>
      <t>Odgojnoobrazovno, administrativno i tehničko osoblje i osiguravanje uvjeta rada</t>
    </r>
    <r>
      <rPr>
        <b/>
        <sz val="12"/>
        <color indexed="60"/>
        <rFont val="Calibri"/>
        <family val="2"/>
        <charset val="238"/>
      </rPr>
      <t>⁶</t>
    </r>
  </si>
  <si>
    <t>Program: 1350</t>
  </si>
  <si>
    <t>UPRAVLJANJE JAVNIM FINANCIJAMA</t>
  </si>
  <si>
    <t>A135002</t>
  </si>
  <si>
    <t>Otplata zajma</t>
  </si>
  <si>
    <t>Tekuće donacije</t>
  </si>
  <si>
    <t>Ostali rashodi</t>
  </si>
  <si>
    <r>
      <rPr>
        <b/>
        <sz val="9.5"/>
        <color indexed="60"/>
        <rFont val="Calibri"/>
        <family val="2"/>
        <charset val="238"/>
      </rPr>
      <t>⁶</t>
    </r>
    <r>
      <rPr>
        <b/>
        <sz val="9.5"/>
        <color indexed="60"/>
        <rFont val="Calibri"/>
        <family val="2"/>
        <charset val="238"/>
      </rPr>
      <t xml:space="preserve"> </t>
    </r>
    <r>
      <rPr>
        <sz val="9.5"/>
        <color indexed="60"/>
        <rFont val="Calibri"/>
        <family val="2"/>
        <charset val="238"/>
      </rPr>
      <t>U Odgojnoobrazovno, administrativno i tehničko osoblje i osiguranje uvjeta rada ulazi sve što predstavlja Zakonski standard, stoga i rashodi vezani uz školsku kuhinju, organiziranje izleta i ekskurzija, osiguranje učenika i sl., samo treba pripaziti na odabir izvora financiranja</t>
    </r>
  </si>
  <si>
    <r>
      <rPr>
        <sz val="8"/>
        <rFont val="Arial"/>
        <family val="2"/>
        <charset val="238"/>
      </rPr>
      <t xml:space="preserve">Financira Varaždinska županija </t>
    </r>
    <r>
      <rPr>
        <sz val="8"/>
        <color indexed="10"/>
        <rFont val="Arial"/>
        <family val="2"/>
        <charset val="238"/>
      </rPr>
      <t xml:space="preserve">
</t>
    </r>
    <r>
      <rPr>
        <b/>
        <u/>
        <sz val="8"/>
        <color indexed="30"/>
        <rFont val="Tw Cen MT Condensed"/>
        <family val="2"/>
        <charset val="238"/>
      </rPr>
      <t>(IZNAD ZAKONSKOG STANDARDA)</t>
    </r>
  </si>
  <si>
    <r>
      <t xml:space="preserve">Pomoći ostalih 
</t>
    </r>
    <r>
      <rPr>
        <b/>
        <u/>
        <sz val="8"/>
        <color indexed="30"/>
        <rFont val="Tw Cen MT Condensed"/>
        <family val="2"/>
        <charset val="238"/>
      </rPr>
      <t>JLP(R)S</t>
    </r>
  </si>
  <si>
    <t>Asistenti u nastavi</t>
  </si>
  <si>
    <t>T114017</t>
  </si>
  <si>
    <t>Pomoći EU</t>
  </si>
  <si>
    <t>2 (suma 3:13)</t>
  </si>
  <si>
    <t>UKUPAN DONOS VIŠKA / MANJKA IZ PRETHODNE(IH) GODINA</t>
  </si>
  <si>
    <t>3.1. VIŠAK / MANJAK IZ PRETHODNE(IH) GODINE KOJI ĆE SE 
POKRITI / RASPOREDITI</t>
  </si>
  <si>
    <t>Pomoći temeljem prijenosa EU sredstava</t>
  </si>
  <si>
    <t>Prihodi od prodaje proizvedene dugotrajne imovine</t>
  </si>
  <si>
    <t>Prihodi od prodaje prijevoznih sredstava</t>
  </si>
  <si>
    <t>Kazne, upravne mjere i ostali prihodi</t>
  </si>
  <si>
    <t>Ostali prihodi</t>
  </si>
  <si>
    <t>2020.</t>
  </si>
  <si>
    <t>63111</t>
  </si>
  <si>
    <t>Tekuće pomoći od inozemnih vlada u EU</t>
  </si>
  <si>
    <t>Tekuće pomoći od inozemnih vlada izvan EU</t>
  </si>
  <si>
    <t>63211</t>
  </si>
  <si>
    <t>Tekuće pomoći od međunarodnih organizacija</t>
  </si>
  <si>
    <t xml:space="preserve">Kapitalne pomoći od međunarodnih organizacija </t>
  </si>
  <si>
    <t>Tekuće pomoći od institucija i tijela  EU</t>
  </si>
  <si>
    <t>Kapitalne pomoći od institucija i tijela  EU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</si>
  <si>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</si>
  <si>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</si>
  <si>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</si>
  <si>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Kapitalne pomoći od HZMO-a, HZZ-a i HZZO-a</t>
  </si>
  <si>
    <t>Kapitalne pomoći od ostalih izvanproračunskih korisnika državnog proračuna</t>
  </si>
  <si>
    <t>Kapitalne pomoći od izvanproračunskih korisnika županijskih, gradskih i općinskih proračuna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</si>
  <si>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</si>
  <si>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</si>
  <si>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</si>
  <si>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</si>
  <si>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</si>
  <si>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</si>
  <si>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</si>
  <si>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</si>
  <si>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</si>
  <si>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</si>
  <si>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</si>
  <si>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</si>
  <si>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</si>
  <si>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</si>
  <si>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</si>
  <si>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</si>
  <si>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</si>
  <si>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</si>
  <si>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</si>
  <si>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</si>
  <si>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</si>
  <si>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64131</t>
  </si>
  <si>
    <t>Kamate na oročena sredstva</t>
  </si>
  <si>
    <t>64132</t>
  </si>
  <si>
    <t>Kamate na depozite po viđenju</t>
  </si>
  <si>
    <t>64151</t>
  </si>
  <si>
    <t>Prihodi od pozitivnih tečajnih razlika</t>
  </si>
  <si>
    <t>64143</t>
  </si>
  <si>
    <t>Zatezne kamate iz obveznih odnosa i drugo</t>
  </si>
  <si>
    <t>Valutna klauzula</t>
  </si>
  <si>
    <t>64199</t>
  </si>
  <si>
    <t>Ostali prihodi od financijske imovine</t>
  </si>
  <si>
    <t>Prihodi od prodaje kratkotrajne nefinancijske imovine</t>
  </si>
  <si>
    <t>64299</t>
  </si>
  <si>
    <t>Ostali prihodi od nefinancijske imovine</t>
  </si>
  <si>
    <t>Sufinanciranje cijene usluge, participacije i slično</t>
  </si>
  <si>
    <t>Prihodi na temelju refundacija rashoda iz prethodnih godina</t>
  </si>
  <si>
    <t>65267</t>
  </si>
  <si>
    <t>Prihodi s naslova osiguranja, refundacije štete i totalne štete</t>
  </si>
  <si>
    <t xml:space="preserve">Ostali prihodi za posebne namjene </t>
  </si>
  <si>
    <t>65269</t>
  </si>
  <si>
    <t>Ostali nespomenuti prihodi po posebnim propisima</t>
  </si>
  <si>
    <t>Prihodi od prodanih proizvoda</t>
  </si>
  <si>
    <t>Prihodi od prodaje robe</t>
  </si>
  <si>
    <t>Prihodi od pruženih usluga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</si>
  <si>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</si>
  <si>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</si>
  <si>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</si>
  <si>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</si>
  <si>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</si>
  <si>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</si>
  <si>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</si>
  <si>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</si>
  <si>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66321</t>
  </si>
  <si>
    <t>Kapitalne donacije od fizičkih osoba</t>
  </si>
  <si>
    <t>66322</t>
  </si>
  <si>
    <t>Kapitalne donacije od neprofitnih organizacija</t>
  </si>
  <si>
    <t>66323</t>
  </si>
  <si>
    <t>Kapitalne donacije od trgovačkih društava</t>
  </si>
  <si>
    <t>66324</t>
  </si>
  <si>
    <t>Kapitalne donacije od ostalih subjekata izvan općeg proračuna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</si>
  <si>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</si>
  <si>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</si>
  <si>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</si>
  <si>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Kazne i upravne mjere</t>
  </si>
  <si>
    <t>Ostale nespomenute kazne</t>
  </si>
  <si>
    <t>72111</t>
  </si>
  <si>
    <t>Stambeni objekti za zaposlene</t>
  </si>
  <si>
    <t>Prihodi od prodaje postrojenja i opreme</t>
  </si>
  <si>
    <t>72211</t>
  </si>
  <si>
    <t>Računala i računalna oprema</t>
  </si>
  <si>
    <t>72241</t>
  </si>
  <si>
    <t>Medicinska oprema</t>
  </si>
  <si>
    <t>72242</t>
  </si>
  <si>
    <t>Laboratorijska oprema</t>
  </si>
  <si>
    <t>72311</t>
  </si>
  <si>
    <t>Osobni automobili</t>
  </si>
  <si>
    <t>72313</t>
  </si>
  <si>
    <t>Kombi vozila</t>
  </si>
  <si>
    <t>Primljeni krediti od tuzemnih kreditnih institucija izvan javnog sektora - dugoročni</t>
  </si>
  <si>
    <t>92211</t>
  </si>
  <si>
    <t>Višak prihoda poslovanja</t>
  </si>
  <si>
    <t>92212</t>
  </si>
  <si>
    <t>Višak prihoda od nefinancijske imovine</t>
  </si>
  <si>
    <t>92213</t>
  </si>
  <si>
    <t>Višak primitaka od financijske imovine</t>
  </si>
  <si>
    <t>92221</t>
  </si>
  <si>
    <t>Manjak prihoda poslovanja</t>
  </si>
  <si>
    <t>92222</t>
  </si>
  <si>
    <t>Manjak prihoda od nefinancijske imovine</t>
  </si>
  <si>
    <t>92223</t>
  </si>
  <si>
    <t>Manjak primitaka od financijske imovine</t>
  </si>
  <si>
    <t>Pomoći dane u inozemstvo i unutar općeg proračuna</t>
  </si>
  <si>
    <r>
      <rPr>
        <b/>
        <u/>
        <sz val="12"/>
        <color indexed="8"/>
        <rFont val="Arial"/>
        <family val="2"/>
        <charset val="238"/>
      </rPr>
      <t>VAŽNA NAPOMENA:</t>
    </r>
    <r>
      <rPr>
        <sz val="12"/>
        <color indexed="8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POPUNJAVAJU SE ISKLJUČIVO ŽUTO OZNAČENA POLJA</t>
    </r>
    <r>
      <rPr>
        <sz val="12"/>
        <color indexed="8"/>
        <rFont val="Arial"/>
        <family val="2"/>
        <charset val="238"/>
      </rPr>
      <t>, dok su ostala polja zaključana i automatski se sumiraju.</t>
    </r>
  </si>
  <si>
    <t>POSEBNA NAPOMENA: Ukoliko prihodi i rashodi nisu uravnoteženi po izvorima financiranja, obrazac javlja žutu kontrolu s napomenom! Obrasci dostavljeni s istaknutim kontrolama neće se prihvaćati!</t>
  </si>
  <si>
    <t>Sažetak je kratki prikaz cjelokupnog Plana ustanove zajedno sa svim osnovnim podacima o ustanovi kao i tijelu i propisima koji isti donose.</t>
  </si>
  <si>
    <r>
      <t xml:space="preserve">U radnom listu </t>
    </r>
    <r>
      <rPr>
        <b/>
        <i/>
        <sz val="12"/>
        <color indexed="30"/>
        <rFont val="Arial"/>
        <family val="2"/>
        <charset val="238"/>
      </rPr>
      <t>1. Sažetak</t>
    </r>
    <r>
      <rPr>
        <sz val="12"/>
        <color indexed="8"/>
        <rFont val="Arial"/>
        <family val="2"/>
        <charset val="238"/>
      </rPr>
      <t xml:space="preserve">, </t>
    </r>
    <r>
      <rPr>
        <b/>
        <i/>
        <sz val="12"/>
        <color indexed="8"/>
        <rFont val="Arial"/>
        <family val="2"/>
        <charset val="238"/>
      </rPr>
      <t>upisuju se osnovni podaci o Ustanovi, temeljem</t>
    </r>
    <r>
      <rPr>
        <sz val="12"/>
        <color indexed="8"/>
        <rFont val="Arial"/>
        <family val="2"/>
        <charset val="238"/>
      </rPr>
      <t xml:space="preserve"> </t>
    </r>
    <r>
      <rPr>
        <b/>
        <i/>
        <sz val="12"/>
        <color indexed="8"/>
        <rFont val="Arial"/>
        <family val="2"/>
        <charset val="238"/>
      </rPr>
      <t>uputa u žutim prozorčićima ćelija.</t>
    </r>
  </si>
  <si>
    <t>Pritom je važno pripaziti na izvore financiranja koji su razrađeni po stupcima, kao i na PROGRAMSKU KLASIFIKACIJU - programe i aktivnosti.</t>
  </si>
  <si>
    <r>
      <rPr>
        <b/>
        <i/>
        <sz val="12"/>
        <color indexed="30"/>
        <rFont val="Arial"/>
        <family val="2"/>
        <charset val="238"/>
      </rPr>
      <t>2. Plan prihoda i primitaka (označen je plavom bojom)</t>
    </r>
    <r>
      <rPr>
        <sz val="12"/>
        <color indexed="30"/>
        <rFont val="Arial"/>
        <family val="2"/>
        <charset val="238"/>
      </rPr>
      <t xml:space="preserve"> </t>
    </r>
    <r>
      <rPr>
        <sz val="12"/>
        <color indexed="8"/>
        <rFont val="Arial"/>
        <family val="2"/>
        <charset val="238"/>
      </rPr>
      <t xml:space="preserve">daje sumirani prikaz prihoda i primitaka plana na 3. razini konta, a projekcija na 2. razini konta, te ujedno služi kao original za donošenje Financijskog plana ustanove.
</t>
    </r>
  </si>
  <si>
    <r>
      <t xml:space="preserve">Temeljem čl. 39. Zakona o proračunu, Financijski plan za iduću proračunsku godinu donosi se na razini podskupine ekonomske klasifikacije (3. razina konta), a projekcije na razini skupine ekonomske klasifikacije (2. razina konta), stoga da bismo zadovoljili formu, za potrebe planiranja prihoda i primitaka </t>
    </r>
    <r>
      <rPr>
        <b/>
        <i/>
        <u/>
        <sz val="12"/>
        <color indexed="8"/>
        <rFont val="Arial"/>
        <family val="2"/>
        <charset val="238"/>
      </rPr>
      <t xml:space="preserve">otvorena su dva radna lista;
</t>
    </r>
  </si>
  <si>
    <r>
      <t xml:space="preserve">Jedina ćelija koju je potrebno nadopuniti označena je žutom bojom. Odnosi se na </t>
    </r>
    <r>
      <rPr>
        <b/>
        <sz val="12"/>
        <color indexed="8"/>
        <rFont val="Arial"/>
        <family val="2"/>
        <charset val="238"/>
      </rPr>
      <t>UKUPAN DONOS VIŠKA/MANJKA IZ PRETHODNE(IH) GODINA,</t>
    </r>
    <r>
      <rPr>
        <sz val="12"/>
        <color indexed="8"/>
        <rFont val="Arial"/>
        <family val="2"/>
        <charset val="238"/>
      </rPr>
      <t xml:space="preserve"> a služi kao informacija i ne uzima se u obzir kod uravnoteženja proračuna, već se proračun uravnotežuje retkom </t>
    </r>
    <r>
      <rPr>
        <b/>
        <sz val="12"/>
        <color indexed="8"/>
        <rFont val="Arial"/>
        <family val="2"/>
        <charset val="238"/>
      </rPr>
      <t xml:space="preserve">VIŠAK/MANJAK IZ PRETHODNE(IH) GODINE KOJI ĆE SE POKRITI/RASPOREDITI.
</t>
    </r>
  </si>
  <si>
    <r>
      <t xml:space="preserve">U središnjem dijelu (preambuli) upisuje se zakonski temelj (članci Zakona i Statuta ustanove) donošenja Financijskog plana ustanove, koji je </t>
    </r>
    <r>
      <rPr>
        <b/>
        <i/>
        <u/>
        <sz val="12"/>
        <color indexed="8"/>
        <rFont val="Arial"/>
        <family val="2"/>
        <charset val="238"/>
      </rPr>
      <t>obavezan za popunjavanje</t>
    </r>
    <r>
      <rPr>
        <b/>
        <i/>
        <sz val="12"/>
        <color indexed="8"/>
        <rFont val="Arial"/>
        <family val="2"/>
        <charset val="238"/>
      </rPr>
      <t xml:space="preserve">.
</t>
    </r>
  </si>
  <si>
    <r>
      <t xml:space="preserve">U radnom listu </t>
    </r>
    <r>
      <rPr>
        <b/>
        <i/>
        <sz val="12"/>
        <color indexed="30"/>
        <rFont val="Arial"/>
        <family val="2"/>
        <charset val="238"/>
      </rPr>
      <t>3. Plan rashoda i izdataka</t>
    </r>
    <r>
      <rPr>
        <sz val="12"/>
        <color indexed="8"/>
        <rFont val="Arial"/>
        <family val="2"/>
        <charset val="238"/>
      </rPr>
      <t xml:space="preserve">, planiraju se rashodi i izdaci za trogodišnje razdoblje.
</t>
    </r>
  </si>
  <si>
    <t>URBROJ:</t>
  </si>
  <si>
    <t>FINANCIJSKI PLAN</t>
  </si>
  <si>
    <t>K114002</t>
  </si>
  <si>
    <t>Subvencije trgovačkim društvima, zadrugama, poljoprivrednicima i obrtnicima iz EU sredstava</t>
  </si>
  <si>
    <t>UPUTE ZA IZRADU PRIJEDLOGA 
FINANCIJSKOG PLANA USTANOVE
 ZA 2019. I PROJEKCIJE ZA 2020. I 2021. GODINU</t>
  </si>
  <si>
    <r>
      <rPr>
        <b/>
        <i/>
        <sz val="12"/>
        <color indexed="10"/>
        <rFont val="Arial"/>
        <family val="2"/>
        <charset val="238"/>
      </rPr>
      <t>Ad-2. UNOS prihoda (označen crvenom bojom)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color indexed="8"/>
        <rFont val="Arial"/>
        <family val="2"/>
        <charset val="238"/>
      </rPr>
      <t xml:space="preserve">služi za unos podataka na 5. razini konta (kao u Infomare sustavu). 
Stoga je kroz žuto označena polja potrebno isplanirati prihode i primitke u prijedlogu plana za 2019. godinu te projekcijama planova za 2020. i 2021. godinu, pazeći pritom na izvore financiranja koji su razrađeni po stupcima, za svaku godinu zasebno. Crveno označeni iznosi, automatski se sumiraju u prethodno navedeni radni list - 2. Plan prihoda i primitaka, kao i u Sažetak Financijskog plana.
</t>
    </r>
  </si>
  <si>
    <r>
      <t xml:space="preserve">Stoga je kroz žuto označena polja potrebno isplanirati rashode i izdatke u prijedlogu plana za 2019. godinu te projekcijama planova za 2020. i 2021. godinu, međutim </t>
    </r>
    <r>
      <rPr>
        <b/>
        <i/>
        <sz val="12"/>
        <color indexed="8"/>
        <rFont val="Arial"/>
        <family val="2"/>
        <charset val="238"/>
      </rPr>
      <t>iznosi u projekcijama biti će u bijeloj boji</t>
    </r>
    <r>
      <rPr>
        <sz val="12"/>
        <color indexed="8"/>
        <rFont val="Arial"/>
        <family val="2"/>
        <charset val="238"/>
      </rPr>
      <t>, tako da će biti vidljivi isključivo iznosi na 2. razini konta. Time će biti zadovoljena forma regulirana Zakonom, a Županija će dobiti prijeko potrebne podatke o rashodima i izdacima na 3. razini konta.</t>
    </r>
    <r>
      <rPr>
        <b/>
        <i/>
        <sz val="12"/>
        <color indexed="8"/>
        <rFont val="Arial"/>
        <family val="2"/>
        <charset val="238"/>
      </rPr>
      <t xml:space="preserve"> 
</t>
    </r>
  </si>
  <si>
    <r>
      <t xml:space="preserve">Za potrebe izrade konsolidiranog proračuna, ustanova je </t>
    </r>
    <r>
      <rPr>
        <b/>
        <i/>
        <sz val="12"/>
        <rFont val="Arial"/>
        <family val="2"/>
        <charset val="238"/>
      </rPr>
      <t>nadležnom upravnom odjelu dužna dostaviti ovjereni Financijski plan ustanove</t>
    </r>
    <r>
      <rPr>
        <i/>
        <sz val="12"/>
        <rFont val="Arial"/>
        <family val="2"/>
        <charset val="238"/>
      </rPr>
      <t xml:space="preserve"> koji se sastoji od: 
</t>
    </r>
    <r>
      <rPr>
        <b/>
        <i/>
        <sz val="12"/>
        <rFont val="Arial"/>
        <family val="2"/>
        <charset val="238"/>
      </rPr>
      <t xml:space="preserve">1. Sažetka </t>
    </r>
    <r>
      <rPr>
        <i/>
        <sz val="12"/>
        <rFont val="Arial"/>
        <family val="2"/>
        <charset val="238"/>
      </rPr>
      <t xml:space="preserve">- ovjerenog i bez žutih napomena,
</t>
    </r>
    <r>
      <rPr>
        <b/>
        <i/>
        <sz val="12"/>
        <rFont val="Arial"/>
        <family val="2"/>
        <charset val="238"/>
      </rPr>
      <t>2. Plana prihoda i primitaka</t>
    </r>
    <r>
      <rPr>
        <i/>
        <sz val="12"/>
        <rFont val="Arial"/>
        <family val="2"/>
        <charset val="238"/>
      </rPr>
      <t xml:space="preserve"> - u kojem su prihodi i primici plana za 2019. godinu na 3. razini konta, a projekcije za 2020. i 2021. godinu na 2. razini konta </t>
    </r>
    <r>
      <rPr>
        <b/>
        <i/>
        <sz val="12"/>
        <rFont val="Arial"/>
        <family val="2"/>
        <charset val="238"/>
      </rPr>
      <t>(plavo označeni radni list)</t>
    </r>
    <r>
      <rPr>
        <i/>
        <sz val="12"/>
        <rFont val="Arial"/>
        <family val="2"/>
        <charset val="238"/>
      </rPr>
      <t xml:space="preserve">,
</t>
    </r>
    <r>
      <rPr>
        <b/>
        <i/>
        <sz val="12"/>
        <rFont val="Arial"/>
        <family val="2"/>
        <charset val="238"/>
      </rPr>
      <t xml:space="preserve">3. Plana rashoda i izdataka </t>
    </r>
    <r>
      <rPr>
        <i/>
        <sz val="12"/>
        <rFont val="Arial"/>
        <family val="2"/>
        <charset val="238"/>
      </rPr>
      <t>- u kojem rashodi i izdaci plana za 2019. godinu moraju biti na 3. razini konta, a projekcije za 2020. i 2021. godinu na 2. razini konta (</t>
    </r>
    <r>
      <rPr>
        <b/>
        <i/>
        <sz val="12"/>
        <rFont val="Arial"/>
        <family val="2"/>
        <charset val="238"/>
      </rPr>
      <t>stoga se iznosi popunjavaju u bijeloj boji</t>
    </r>
    <r>
      <rPr>
        <i/>
        <sz val="12"/>
        <rFont val="Arial"/>
        <family val="2"/>
        <charset val="238"/>
      </rPr>
      <t>).</t>
    </r>
  </si>
  <si>
    <t xml:space="preserve">Kao i kod prihoda i primitaka, da bi se zadovoljila zakonska odredba čl. 39. Zakona o proračunu, rashodi i izdaci plana za 2019. godinu donose se na 3. razini konta, dok se projekcije za 2020. i 2021. godinu donose isključivo na 2. razini konta.
</t>
  </si>
  <si>
    <t xml:space="preserve"> ZA 2019. I PROJEKCIJA PLANA ZA 2020. I 2021. GODINU</t>
  </si>
  <si>
    <t>EnU projekti na županijskim objektima</t>
  </si>
  <si>
    <r>
      <t>Međunarodni projekti iz EU fondova</t>
    </r>
    <r>
      <rPr>
        <b/>
        <sz val="12"/>
        <color indexed="60"/>
        <rFont val="Calibri"/>
        <family val="2"/>
        <charset val="238"/>
      </rPr>
      <t>¹</t>
    </r>
  </si>
  <si>
    <t>T114030</t>
  </si>
  <si>
    <t>Osiguranje prehrane učenika</t>
  </si>
  <si>
    <t>A121003</t>
  </si>
  <si>
    <t>Učeničko poduzetništvo</t>
  </si>
  <si>
    <t>A121016</t>
  </si>
  <si>
    <t>A121019</t>
  </si>
  <si>
    <t>Prehrana učenika</t>
  </si>
  <si>
    <t>A121020</t>
  </si>
  <si>
    <t>Cjelodnevni boravak učenika</t>
  </si>
  <si>
    <t>Program: 1220</t>
  </si>
  <si>
    <t>ŽUPANIJSKA DODATNA KAPITALNA ULAGANJA U OBRAZOVANJU</t>
  </si>
  <si>
    <t>K122001</t>
  </si>
  <si>
    <t>Izgradnja objekata srednjih i osnovnih škola</t>
  </si>
  <si>
    <t>A123002</t>
  </si>
  <si>
    <t>Prijevoz učenika</t>
  </si>
  <si>
    <r>
      <rPr>
        <b/>
        <sz val="9.5"/>
        <color indexed="60"/>
        <rFont val="Calibri"/>
        <family val="2"/>
        <charset val="238"/>
      </rPr>
      <t>¹</t>
    </r>
    <r>
      <rPr>
        <b/>
        <sz val="9.5"/>
        <color indexed="60"/>
        <rFont val="Calibri"/>
        <family val="2"/>
        <charset val="238"/>
      </rPr>
      <t xml:space="preserve"> </t>
    </r>
    <r>
      <rPr>
        <sz val="9.5"/>
        <color indexed="60"/>
        <rFont val="Calibri"/>
        <family val="2"/>
        <charset val="238"/>
      </rPr>
      <t>U Međunarodne projekte iz EU fondova ulaze svi projekti koje ustanova provodi, a da su financirani iz europskih fondova</t>
    </r>
  </si>
  <si>
    <t>2021.</t>
  </si>
  <si>
    <t>T114035</t>
  </si>
  <si>
    <t>Produženi boravak - Romi</t>
  </si>
  <si>
    <t>Osnovna škola Beletinec</t>
  </si>
  <si>
    <t>Osnovne škole Beletinec</t>
  </si>
  <si>
    <t>Beletincu</t>
  </si>
  <si>
    <t>400-02/18-01/1</t>
  </si>
  <si>
    <t>Nada Martinez, računovođa</t>
  </si>
  <si>
    <t>Biserka Leskovar</t>
  </si>
  <si>
    <t>27. 12. 2018.</t>
  </si>
  <si>
    <t>2186-113-03-18-4</t>
  </si>
  <si>
    <t>Temeljem odredbi članka 27.Zakona o proračunu ("Narodne novine"broj 87/08., 136/12. i 15/15.) te članka 54.Statuta Osnovne škole Beletinec Školski odbor donosi</t>
  </si>
  <si>
    <t>Biserka Leskovar, predsjednica Školskog odbora</t>
  </si>
</sst>
</file>

<file path=xl/styles.xml><?xml version="1.0" encoding="utf-8"?>
<styleSheet xmlns="http://schemas.openxmlformats.org/spreadsheetml/2006/main">
  <numFmts count="1">
    <numFmt numFmtId="164" formatCode="000"/>
  </numFmts>
  <fonts count="8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7"/>
      <name val="Arial"/>
      <family val="2"/>
      <charset val="238"/>
    </font>
    <font>
      <sz val="8"/>
      <color indexed="10"/>
      <name val="Arial"/>
      <family val="2"/>
      <charset val="238"/>
    </font>
    <font>
      <b/>
      <sz val="13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10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7"/>
      <name val="Arial"/>
      <family val="2"/>
      <charset val="238"/>
    </font>
    <font>
      <b/>
      <sz val="10.5"/>
      <name val="Arial Narrow"/>
      <family val="2"/>
      <charset val="238"/>
    </font>
    <font>
      <sz val="8"/>
      <name val="Tw Cen MT Condensed"/>
      <family val="2"/>
      <charset val="238"/>
    </font>
    <font>
      <b/>
      <u/>
      <sz val="8"/>
      <color indexed="30"/>
      <name val="Tw Cen MT Condensed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b/>
      <sz val="12"/>
      <color indexed="60"/>
      <name val="Calibri"/>
      <family val="2"/>
      <charset val="238"/>
    </font>
    <font>
      <b/>
      <i/>
      <u/>
      <sz val="12"/>
      <color indexed="8"/>
      <name val="Arial"/>
      <family val="2"/>
      <charset val="238"/>
    </font>
    <font>
      <b/>
      <sz val="9.5"/>
      <color indexed="60"/>
      <name val="Calibri"/>
      <family val="2"/>
      <charset val="238"/>
    </font>
    <font>
      <sz val="9.5"/>
      <color indexed="60"/>
      <name val="Calibri"/>
      <family val="2"/>
      <charset val="238"/>
    </font>
    <font>
      <i/>
      <sz val="12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2"/>
      <color indexed="30"/>
      <name val="Arial"/>
      <family val="2"/>
      <charset val="238"/>
    </font>
    <font>
      <b/>
      <sz val="8"/>
      <color indexed="81"/>
      <name val="Segoe UI"/>
      <family val="2"/>
      <charset val="238"/>
    </font>
    <font>
      <b/>
      <i/>
      <sz val="8"/>
      <color indexed="81"/>
      <name val="Segoe UI"/>
      <family val="2"/>
      <charset val="238"/>
    </font>
    <font>
      <i/>
      <sz val="8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7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b/>
      <sz val="9.5"/>
      <color rgb="FFC00000"/>
      <name val="Calibri"/>
      <family val="2"/>
      <charset val="238"/>
      <scheme val="minor"/>
    </font>
    <font>
      <sz val="9.5"/>
      <color rgb="FFC000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i/>
      <sz val="8"/>
      <color theme="0" tint="-0.249977111117893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808080"/>
      <name val="Arial"/>
      <family val="2"/>
      <charset val="238"/>
    </font>
    <font>
      <i/>
      <sz val="11.5"/>
      <color theme="1"/>
      <name val="Arial"/>
      <family val="2"/>
      <charset val="238"/>
    </font>
    <font>
      <b/>
      <i/>
      <sz val="11.5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i/>
      <sz val="10"/>
      <color theme="0" tint="-0.249977111117893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double">
        <color theme="0" tint="-0.24994659260841701"/>
      </right>
      <top/>
      <bottom/>
      <diagonal/>
    </border>
    <border>
      <left/>
      <right style="double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 style="double">
        <color theme="0" tint="-0.24994659260841701"/>
      </left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hair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double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hair">
        <color theme="0" tint="-0.24994659260841701"/>
      </right>
      <top/>
      <bottom style="double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uble">
        <color theme="0" tint="-0.24994659260841701"/>
      </bottom>
      <diagonal/>
    </border>
    <border>
      <left style="hair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/>
      <diagonal/>
    </border>
    <border>
      <left/>
      <right style="hair">
        <color theme="0" tint="-0.24994659260841701"/>
      </right>
      <top/>
      <bottom style="double">
        <color theme="0" tint="-0.24994659260841701"/>
      </bottom>
      <diagonal/>
    </border>
    <border>
      <left/>
      <right style="hair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/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double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thin">
        <color theme="0" tint="-0.24994659260841701"/>
      </right>
      <top/>
      <bottom style="double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/>
      <bottom/>
      <diagonal/>
    </border>
    <border>
      <left style="double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/>
      <bottom/>
      <diagonal/>
    </border>
    <border>
      <left style="double">
        <color theme="0" tint="-0.24994659260841701"/>
      </left>
      <right/>
      <top/>
      <bottom style="thin">
        <color theme="0" tint="-0.24994659260841701"/>
      </bottom>
      <diagonal/>
    </border>
    <border>
      <left/>
      <right style="double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4" fillId="0" borderId="0"/>
    <xf numFmtId="0" fontId="4" fillId="0" borderId="0"/>
  </cellStyleXfs>
  <cellXfs count="620">
    <xf numFmtId="0" fontId="0" fillId="0" borderId="0" xfId="0"/>
    <xf numFmtId="0" fontId="6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vertical="top"/>
    </xf>
    <xf numFmtId="0" fontId="2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center" vertical="center" wrapText="1"/>
    </xf>
    <xf numFmtId="4" fontId="47" fillId="2" borderId="6" xfId="2" applyNumberFormat="1" applyFont="1" applyFill="1" applyBorder="1" applyAlignment="1">
      <alignment horizontal="right" vertical="center" wrapText="1"/>
    </xf>
    <xf numFmtId="0" fontId="48" fillId="0" borderId="0" xfId="2" applyFont="1" applyFill="1" applyAlignment="1">
      <alignment horizontal="center" vertical="center" wrapText="1"/>
    </xf>
    <xf numFmtId="4" fontId="49" fillId="3" borderId="6" xfId="2" applyNumberFormat="1" applyFont="1" applyFill="1" applyBorder="1" applyAlignment="1">
      <alignment horizontal="right" vertical="center"/>
    </xf>
    <xf numFmtId="0" fontId="50" fillId="0" borderId="0" xfId="2" applyFont="1" applyFill="1" applyAlignment="1">
      <alignment horizontal="center" vertical="center" wrapText="1"/>
    </xf>
    <xf numFmtId="4" fontId="49" fillId="0" borderId="6" xfId="2" applyNumberFormat="1" applyFont="1" applyFill="1" applyBorder="1" applyAlignment="1">
      <alignment horizontal="right" vertical="center"/>
    </xf>
    <xf numFmtId="0" fontId="49" fillId="0" borderId="0" xfId="2" applyFont="1" applyFill="1" applyBorder="1" applyAlignment="1">
      <alignment horizontal="right" vertical="center" wrapText="1"/>
    </xf>
    <xf numFmtId="0" fontId="51" fillId="0" borderId="0" xfId="2" applyFont="1" applyFill="1" applyAlignment="1">
      <alignment vertical="center"/>
    </xf>
    <xf numFmtId="4" fontId="47" fillId="0" borderId="6" xfId="2" applyNumberFormat="1" applyFont="1" applyFill="1" applyBorder="1" applyAlignment="1">
      <alignment horizontal="right" vertical="center"/>
    </xf>
    <xf numFmtId="4" fontId="47" fillId="0" borderId="6" xfId="2" applyNumberFormat="1" applyFont="1" applyFill="1" applyBorder="1" applyAlignment="1" applyProtection="1">
      <alignment horizontal="right" vertical="center"/>
      <protection locked="0"/>
    </xf>
    <xf numFmtId="0" fontId="48" fillId="0" borderId="0" xfId="2" applyFont="1" applyFill="1" applyAlignment="1">
      <alignment vertical="center"/>
    </xf>
    <xf numFmtId="0" fontId="47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horizontal="left" vertical="center" wrapText="1"/>
    </xf>
    <xf numFmtId="4" fontId="4" fillId="0" borderId="6" xfId="2" applyNumberFormat="1" applyFont="1" applyFill="1" applyBorder="1" applyAlignment="1" applyProtection="1">
      <alignment horizontal="right" vertical="center"/>
    </xf>
    <xf numFmtId="4" fontId="2" fillId="0" borderId="7" xfId="2" applyNumberFormat="1" applyFont="1" applyFill="1" applyBorder="1" applyAlignment="1" applyProtection="1">
      <alignment horizontal="right" vertical="center"/>
    </xf>
    <xf numFmtId="4" fontId="2" fillId="0" borderId="8" xfId="2" applyNumberFormat="1" applyFont="1" applyFill="1" applyBorder="1" applyAlignment="1" applyProtection="1">
      <alignment horizontal="right" vertical="center"/>
    </xf>
    <xf numFmtId="4" fontId="2" fillId="0" borderId="9" xfId="2" applyNumberFormat="1" applyFont="1" applyFill="1" applyBorder="1" applyAlignment="1" applyProtection="1">
      <alignment horizontal="right" vertical="center"/>
    </xf>
    <xf numFmtId="0" fontId="6" fillId="0" borderId="0" xfId="2" applyFont="1" applyFill="1" applyAlignment="1" applyProtection="1">
      <alignment vertical="center"/>
    </xf>
    <xf numFmtId="0" fontId="6" fillId="0" borderId="0" xfId="2" applyFont="1" applyFill="1" applyAlignment="1">
      <alignment horizontal="right" vertical="center" wrapText="1"/>
    </xf>
    <xf numFmtId="0" fontId="7" fillId="0" borderId="0" xfId="2" applyFont="1" applyFill="1" applyAlignment="1">
      <alignment horizontal="right" vertical="center" wrapText="1"/>
    </xf>
    <xf numFmtId="0" fontId="49" fillId="0" borderId="0" xfId="2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right" vertical="center" wrapText="1"/>
    </xf>
    <xf numFmtId="0" fontId="49" fillId="0" borderId="0" xfId="2" applyFont="1" applyFill="1" applyAlignment="1">
      <alignment vertical="center" wrapText="1"/>
    </xf>
    <xf numFmtId="0" fontId="50" fillId="0" borderId="0" xfId="2" applyFont="1" applyFill="1" applyAlignment="1">
      <alignment horizontal="right" vertical="center" wrapText="1"/>
    </xf>
    <xf numFmtId="0" fontId="13" fillId="0" borderId="0" xfId="2" applyFont="1" applyFill="1" applyAlignment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right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center" vertical="center"/>
    </xf>
    <xf numFmtId="0" fontId="49" fillId="0" borderId="0" xfId="2" applyFont="1" applyFill="1" applyBorder="1" applyAlignment="1">
      <alignment horizontal="right" vertical="center" wrapText="1"/>
    </xf>
    <xf numFmtId="0" fontId="47" fillId="0" borderId="0" xfId="2" applyFont="1" applyFill="1" applyBorder="1" applyAlignment="1">
      <alignment vertical="center"/>
    </xf>
    <xf numFmtId="4" fontId="9" fillId="0" borderId="10" xfId="2" applyNumberFormat="1" applyFont="1" applyFill="1" applyBorder="1" applyAlignment="1" applyProtection="1">
      <alignment horizontal="right" vertical="center"/>
    </xf>
    <xf numFmtId="4" fontId="52" fillId="2" borderId="7" xfId="2" applyNumberFormat="1" applyFont="1" applyFill="1" applyBorder="1" applyAlignment="1" applyProtection="1">
      <alignment horizontal="right" vertical="center" wrapText="1"/>
    </xf>
    <xf numFmtId="4" fontId="52" fillId="2" borderId="8" xfId="2" applyNumberFormat="1" applyFont="1" applyFill="1" applyBorder="1" applyAlignment="1" applyProtection="1">
      <alignment horizontal="right" vertical="center" wrapText="1"/>
    </xf>
    <xf numFmtId="4" fontId="50" fillId="3" borderId="7" xfId="2" applyNumberFormat="1" applyFont="1" applyFill="1" applyBorder="1" applyAlignment="1" applyProtection="1">
      <alignment horizontal="right" vertical="center"/>
    </xf>
    <xf numFmtId="4" fontId="50" fillId="3" borderId="8" xfId="2" applyNumberFormat="1" applyFont="1" applyFill="1" applyBorder="1" applyAlignment="1" applyProtection="1">
      <alignment horizontal="right" vertical="center"/>
    </xf>
    <xf numFmtId="4" fontId="50" fillId="3" borderId="9" xfId="2" applyNumberFormat="1" applyFont="1" applyFill="1" applyBorder="1" applyAlignment="1" applyProtection="1">
      <alignment horizontal="right" vertical="center"/>
    </xf>
    <xf numFmtId="4" fontId="50" fillId="0" borderId="7" xfId="2" applyNumberFormat="1" applyFont="1" applyFill="1" applyBorder="1" applyAlignment="1" applyProtection="1">
      <alignment horizontal="right" vertical="center"/>
    </xf>
    <xf numFmtId="4" fontId="50" fillId="0" borderId="8" xfId="2" applyNumberFormat="1" applyFont="1" applyFill="1" applyBorder="1" applyAlignment="1" applyProtection="1">
      <alignment horizontal="right" vertical="center"/>
    </xf>
    <xf numFmtId="4" fontId="50" fillId="0" borderId="9" xfId="2" applyNumberFormat="1" applyFont="1" applyFill="1" applyBorder="1" applyAlignment="1" applyProtection="1">
      <alignment horizontal="right" vertical="center"/>
    </xf>
    <xf numFmtId="4" fontId="52" fillId="0" borderId="7" xfId="2" applyNumberFormat="1" applyFont="1" applyFill="1" applyBorder="1" applyAlignment="1" applyProtection="1">
      <alignment horizontal="right" vertical="center"/>
    </xf>
    <xf numFmtId="4" fontId="52" fillId="0" borderId="8" xfId="2" applyNumberFormat="1" applyFont="1" applyFill="1" applyBorder="1" applyAlignment="1" applyProtection="1">
      <alignment horizontal="right" vertical="center"/>
    </xf>
    <xf numFmtId="4" fontId="52" fillId="0" borderId="9" xfId="2" applyNumberFormat="1" applyFont="1" applyFill="1" applyBorder="1" applyAlignment="1" applyProtection="1">
      <alignment horizontal="right" vertical="center"/>
    </xf>
    <xf numFmtId="0" fontId="47" fillId="0" borderId="0" xfId="2" applyFont="1" applyFill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8" fillId="0" borderId="0" xfId="2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 applyProtection="1">
      <alignment vertical="center"/>
    </xf>
    <xf numFmtId="4" fontId="8" fillId="4" borderId="11" xfId="2" applyNumberFormat="1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3" fillId="4" borderId="11" xfId="2" applyFont="1" applyFill="1" applyBorder="1" applyAlignment="1" applyProtection="1">
      <alignment horizontal="right" vertical="center" wrapText="1"/>
    </xf>
    <xf numFmtId="0" fontId="3" fillId="0" borderId="0" xfId="2" applyFont="1" applyFill="1" applyBorder="1" applyAlignment="1">
      <alignment horizontal="right" vertical="center" wrapText="1"/>
    </xf>
    <xf numFmtId="0" fontId="8" fillId="0" borderId="0" xfId="2" applyFont="1" applyFill="1" applyBorder="1" applyAlignment="1" applyProtection="1">
      <alignment horizontal="right" vertical="center" wrapText="1"/>
    </xf>
    <xf numFmtId="0" fontId="3" fillId="0" borderId="0" xfId="2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>
      <alignment horizontal="right" vertical="center" wrapText="1"/>
    </xf>
    <xf numFmtId="4" fontId="3" fillId="0" borderId="0" xfId="2" applyNumberFormat="1" applyFont="1" applyFill="1" applyBorder="1" applyAlignment="1">
      <alignment horizontal="right" vertical="center" wrapText="1"/>
    </xf>
    <xf numFmtId="4" fontId="3" fillId="4" borderId="11" xfId="2" applyNumberFormat="1" applyFont="1" applyFill="1" applyBorder="1" applyAlignment="1">
      <alignment horizontal="right" vertical="center" wrapText="1"/>
    </xf>
    <xf numFmtId="0" fontId="3" fillId="0" borderId="0" xfId="2" applyFont="1" applyFill="1" applyAlignment="1">
      <alignment horizontal="center" vertical="center" wrapText="1"/>
    </xf>
    <xf numFmtId="4" fontId="9" fillId="0" borderId="6" xfId="2" applyNumberFormat="1" applyFont="1" applyFill="1" applyBorder="1" applyAlignment="1">
      <alignment horizontal="right" vertical="center"/>
    </xf>
    <xf numFmtId="4" fontId="4" fillId="0" borderId="6" xfId="2" applyNumberFormat="1" applyFont="1" applyFill="1" applyBorder="1" applyAlignment="1">
      <alignment horizontal="right" vertical="center"/>
    </xf>
    <xf numFmtId="4" fontId="3" fillId="0" borderId="7" xfId="2" applyNumberFormat="1" applyFont="1" applyFill="1" applyBorder="1" applyAlignment="1">
      <alignment horizontal="right" vertical="center"/>
    </xf>
    <xf numFmtId="4" fontId="3" fillId="0" borderId="8" xfId="2" applyNumberFormat="1" applyFont="1" applyFill="1" applyBorder="1" applyAlignment="1">
      <alignment horizontal="right" vertical="center"/>
    </xf>
    <xf numFmtId="4" fontId="3" fillId="0" borderId="9" xfId="2" applyNumberFormat="1" applyFont="1" applyFill="1" applyBorder="1" applyAlignment="1">
      <alignment horizontal="right" vertical="center"/>
    </xf>
    <xf numFmtId="4" fontId="2" fillId="0" borderId="7" xfId="2" applyNumberFormat="1" applyFont="1" applyFill="1" applyBorder="1" applyAlignment="1" applyProtection="1">
      <alignment horizontal="right" vertical="center"/>
      <protection locked="0"/>
    </xf>
    <xf numFmtId="4" fontId="2" fillId="0" borderId="8" xfId="2" applyNumberFormat="1" applyFont="1" applyFill="1" applyBorder="1" applyAlignment="1" applyProtection="1">
      <alignment horizontal="right" vertical="center"/>
      <protection locked="0"/>
    </xf>
    <xf numFmtId="4" fontId="2" fillId="0" borderId="9" xfId="2" applyNumberFormat="1" applyFont="1" applyFill="1" applyBorder="1" applyAlignment="1" applyProtection="1">
      <alignment horizontal="right" vertical="center"/>
      <protection locked="0"/>
    </xf>
    <xf numFmtId="4" fontId="9" fillId="3" borderId="6" xfId="2" applyNumberFormat="1" applyFont="1" applyFill="1" applyBorder="1" applyAlignment="1">
      <alignment horizontal="right" vertical="center"/>
    </xf>
    <xf numFmtId="4" fontId="3" fillId="3" borderId="7" xfId="2" applyNumberFormat="1" applyFont="1" applyFill="1" applyBorder="1" applyAlignment="1">
      <alignment horizontal="right" vertical="center"/>
    </xf>
    <xf numFmtId="4" fontId="3" fillId="3" borderId="8" xfId="2" applyNumberFormat="1" applyFont="1" applyFill="1" applyBorder="1" applyAlignment="1">
      <alignment horizontal="right" vertical="center"/>
    </xf>
    <xf numFmtId="4" fontId="3" fillId="3" borderId="9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 wrapText="1"/>
    </xf>
    <xf numFmtId="4" fontId="4" fillId="0" borderId="0" xfId="2" applyNumberFormat="1" applyFont="1" applyFill="1" applyBorder="1" applyAlignment="1" applyProtection="1">
      <alignment horizontal="right" vertical="center"/>
    </xf>
    <xf numFmtId="4" fontId="2" fillId="0" borderId="0" xfId="2" applyNumberFormat="1" applyFont="1" applyFill="1" applyBorder="1" applyAlignment="1" applyProtection="1">
      <alignment horizontal="right" vertical="center"/>
    </xf>
    <xf numFmtId="4" fontId="9" fillId="0" borderId="0" xfId="2" applyNumberFormat="1" applyFont="1" applyFill="1" applyBorder="1" applyAlignment="1" applyProtection="1">
      <alignment horizontal="right" vertical="center"/>
    </xf>
    <xf numFmtId="4" fontId="2" fillId="0" borderId="0" xfId="2" applyNumberFormat="1" applyFont="1" applyFill="1" applyBorder="1" applyAlignment="1" applyProtection="1">
      <alignment horizontal="right" vertical="center"/>
      <protection locked="0"/>
    </xf>
    <xf numFmtId="4" fontId="3" fillId="0" borderId="12" xfId="2" applyNumberFormat="1" applyFont="1" applyFill="1" applyBorder="1" applyAlignment="1">
      <alignment horizontal="right" vertical="center"/>
    </xf>
    <xf numFmtId="4" fontId="3" fillId="0" borderId="13" xfId="2" applyNumberFormat="1" applyFont="1" applyFill="1" applyBorder="1" applyAlignment="1">
      <alignment horizontal="right" vertical="center"/>
    </xf>
    <xf numFmtId="4" fontId="9" fillId="2" borderId="6" xfId="2" applyNumberFormat="1" applyFont="1" applyFill="1" applyBorder="1" applyAlignment="1">
      <alignment horizontal="right" vertical="center" wrapText="1"/>
    </xf>
    <xf numFmtId="4" fontId="3" fillId="2" borderId="7" xfId="2" applyNumberFormat="1" applyFont="1" applyFill="1" applyBorder="1" applyAlignment="1">
      <alignment horizontal="right" vertical="center" wrapText="1"/>
    </xf>
    <xf numFmtId="4" fontId="3" fillId="2" borderId="8" xfId="2" applyNumberFormat="1" applyFont="1" applyFill="1" applyBorder="1" applyAlignment="1">
      <alignment horizontal="right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13" fillId="0" borderId="17" xfId="2" applyFont="1" applyFill="1" applyBorder="1" applyAlignment="1">
      <alignment horizontal="center" vertical="center" wrapText="1"/>
    </xf>
    <xf numFmtId="4" fontId="23" fillId="0" borderId="18" xfId="2" applyNumberFormat="1" applyFont="1" applyFill="1" applyBorder="1" applyAlignment="1">
      <alignment horizontal="center" vertical="center" wrapText="1"/>
    </xf>
    <xf numFmtId="4" fontId="23" fillId="0" borderId="19" xfId="2" applyNumberFormat="1" applyFont="1" applyFill="1" applyBorder="1" applyAlignment="1">
      <alignment horizontal="center" vertical="center" wrapText="1"/>
    </xf>
    <xf numFmtId="4" fontId="23" fillId="0" borderId="20" xfId="2" applyNumberFormat="1" applyFont="1" applyFill="1" applyBorder="1" applyAlignment="1">
      <alignment horizontal="center" vertical="center" wrapText="1"/>
    </xf>
    <xf numFmtId="0" fontId="53" fillId="0" borderId="0" xfId="2" applyFont="1" applyFill="1" applyBorder="1" applyAlignment="1" applyProtection="1">
      <alignment vertical="center"/>
    </xf>
    <xf numFmtId="0" fontId="53" fillId="0" borderId="0" xfId="2" applyFont="1" applyFill="1" applyAlignment="1" applyProtection="1">
      <alignment vertical="center"/>
    </xf>
    <xf numFmtId="4" fontId="47" fillId="0" borderId="13" xfId="2" applyNumberFormat="1" applyFont="1" applyFill="1" applyBorder="1" applyAlignment="1" applyProtection="1">
      <alignment horizontal="right" vertical="center"/>
      <protection locked="0"/>
    </xf>
    <xf numFmtId="4" fontId="49" fillId="3" borderId="13" xfId="2" applyNumberFormat="1" applyFont="1" applyFill="1" applyBorder="1" applyAlignment="1">
      <alignment horizontal="right" vertical="center"/>
    </xf>
    <xf numFmtId="4" fontId="49" fillId="0" borderId="13" xfId="2" applyNumberFormat="1" applyFont="1" applyFill="1" applyBorder="1" applyAlignment="1">
      <alignment horizontal="right" vertical="center"/>
    </xf>
    <xf numFmtId="4" fontId="4" fillId="0" borderId="13" xfId="2" applyNumberFormat="1" applyFont="1" applyFill="1" applyBorder="1" applyAlignment="1" applyProtection="1">
      <alignment horizontal="right" vertical="center"/>
    </xf>
    <xf numFmtId="0" fontId="8" fillId="0" borderId="0" xfId="2" applyFont="1" applyFill="1" applyAlignment="1">
      <alignment horizontal="center" vertical="center" wrapText="1"/>
    </xf>
    <xf numFmtId="0" fontId="49" fillId="0" borderId="0" xfId="2" applyFont="1" applyFill="1" applyBorder="1" applyAlignment="1">
      <alignment horizontal="right"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2" fillId="0" borderId="26" xfId="2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0" fontId="13" fillId="0" borderId="28" xfId="2" applyFont="1" applyFill="1" applyBorder="1" applyAlignment="1">
      <alignment horizontal="center" vertical="center" wrapText="1"/>
    </xf>
    <xf numFmtId="4" fontId="2" fillId="0" borderId="12" xfId="2" applyNumberFormat="1" applyFont="1" applyFill="1" applyBorder="1" applyAlignment="1" applyProtection="1">
      <alignment horizontal="right" vertical="center"/>
      <protection locked="0"/>
    </xf>
    <xf numFmtId="4" fontId="3" fillId="2" borderId="12" xfId="2" applyNumberFormat="1" applyFont="1" applyFill="1" applyBorder="1" applyAlignment="1">
      <alignment horizontal="right" vertical="center" wrapText="1"/>
    </xf>
    <xf numFmtId="4" fontId="3" fillId="3" borderId="12" xfId="2" applyNumberFormat="1" applyFont="1" applyFill="1" applyBorder="1" applyAlignment="1">
      <alignment horizontal="right" vertical="center"/>
    </xf>
    <xf numFmtId="4" fontId="23" fillId="0" borderId="29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horizontal="right" vertical="center" wrapText="1"/>
    </xf>
    <xf numFmtId="4" fontId="3" fillId="4" borderId="11" xfId="2" applyNumberFormat="1" applyFont="1" applyFill="1" applyBorder="1" applyAlignment="1" applyProtection="1">
      <alignment horizontal="right" vertical="center" wrapText="1"/>
    </xf>
    <xf numFmtId="0" fontId="54" fillId="0" borderId="0" xfId="2" applyFont="1" applyFill="1" applyAlignment="1" applyProtection="1">
      <alignment vertical="center"/>
    </xf>
    <xf numFmtId="4" fontId="54" fillId="0" borderId="0" xfId="2" applyNumberFormat="1" applyFont="1" applyFill="1" applyAlignment="1" applyProtection="1">
      <alignment vertical="center"/>
    </xf>
    <xf numFmtId="4" fontId="2" fillId="0" borderId="10" xfId="2" applyNumberFormat="1" applyFont="1" applyFill="1" applyBorder="1" applyAlignment="1" applyProtection="1">
      <alignment horizontal="right" vertical="center"/>
    </xf>
    <xf numFmtId="4" fontId="10" fillId="5" borderId="30" xfId="2" applyNumberFormat="1" applyFont="1" applyFill="1" applyBorder="1" applyAlignment="1">
      <alignment horizontal="right" vertical="center"/>
    </xf>
    <xf numFmtId="4" fontId="12" fillId="5" borderId="31" xfId="2" applyNumberFormat="1" applyFont="1" applyFill="1" applyBorder="1" applyAlignment="1">
      <alignment horizontal="right" vertical="center"/>
    </xf>
    <xf numFmtId="4" fontId="12" fillId="5" borderId="22" xfId="2" applyNumberFormat="1" applyFont="1" applyFill="1" applyBorder="1" applyAlignment="1">
      <alignment horizontal="right" vertical="center"/>
    </xf>
    <xf numFmtId="4" fontId="12" fillId="5" borderId="26" xfId="2" applyNumberFormat="1" applyFont="1" applyFill="1" applyBorder="1" applyAlignment="1">
      <alignment horizontal="right" vertical="center"/>
    </xf>
    <xf numFmtId="4" fontId="12" fillId="5" borderId="21" xfId="2" applyNumberFormat="1" applyFont="1" applyFill="1" applyBorder="1" applyAlignment="1">
      <alignment horizontal="right" vertical="center"/>
    </xf>
    <xf numFmtId="0" fontId="27" fillId="0" borderId="0" xfId="2" applyFont="1" applyFill="1" applyAlignment="1">
      <alignment vertical="center"/>
    </xf>
    <xf numFmtId="0" fontId="27" fillId="0" borderId="0" xfId="2" applyFont="1" applyFill="1" applyAlignment="1">
      <alignment horizontal="right" vertical="center"/>
    </xf>
    <xf numFmtId="0" fontId="28" fillId="0" borderId="0" xfId="2" quotePrefix="1" applyFont="1" applyFill="1" applyAlignment="1">
      <alignment vertical="center"/>
    </xf>
    <xf numFmtId="0" fontId="28" fillId="0" borderId="0" xfId="2" applyFont="1" applyFill="1" applyAlignment="1">
      <alignment horizontal="center" vertical="center"/>
    </xf>
    <xf numFmtId="0" fontId="28" fillId="0" borderId="0" xfId="2" applyFont="1" applyFill="1" applyAlignment="1">
      <alignment horizontal="left" vertical="center"/>
    </xf>
    <xf numFmtId="0" fontId="28" fillId="0" borderId="0" xfId="2" applyFont="1" applyFill="1" applyAlignment="1">
      <alignment vertical="center"/>
    </xf>
    <xf numFmtId="0" fontId="30" fillId="0" borderId="0" xfId="2" applyFont="1" applyFill="1" applyAlignment="1">
      <alignment vertical="center"/>
    </xf>
    <xf numFmtId="0" fontId="28" fillId="0" borderId="0" xfId="2" applyFont="1" applyFill="1" applyAlignment="1">
      <alignment vertical="top"/>
    </xf>
    <xf numFmtId="0" fontId="27" fillId="0" borderId="0" xfId="2" applyFont="1" applyFill="1" applyAlignment="1">
      <alignment horizontal="justify" vertical="center"/>
    </xf>
    <xf numFmtId="0" fontId="27" fillId="0" borderId="1" xfId="2" applyFont="1" applyFill="1" applyBorder="1" applyAlignment="1" applyProtection="1">
      <alignment horizontal="center" vertical="center"/>
      <protection locked="0"/>
    </xf>
    <xf numFmtId="0" fontId="28" fillId="0" borderId="2" xfId="2" applyFont="1" applyFill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center" vertical="center" wrapText="1"/>
    </xf>
    <xf numFmtId="0" fontId="28" fillId="0" borderId="0" xfId="2" applyFont="1" applyFill="1" applyAlignment="1">
      <alignment horizontal="center" vertical="center" wrapText="1"/>
    </xf>
    <xf numFmtId="0" fontId="28" fillId="0" borderId="0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right" vertical="center"/>
    </xf>
    <xf numFmtId="4" fontId="28" fillId="0" borderId="0" xfId="2" applyNumberFormat="1" applyFont="1" applyFill="1" applyAlignment="1">
      <alignment vertical="center"/>
    </xf>
    <xf numFmtId="0" fontId="27" fillId="0" borderId="0" xfId="2" applyFont="1" applyFill="1" applyBorder="1" applyAlignment="1">
      <alignment horizontal="right" vertical="center"/>
    </xf>
    <xf numFmtId="4" fontId="27" fillId="0" borderId="0" xfId="2" applyNumberFormat="1" applyFont="1" applyFill="1" applyBorder="1" applyAlignment="1" applyProtection="1">
      <alignment horizontal="right" vertical="center"/>
    </xf>
    <xf numFmtId="0" fontId="27" fillId="0" borderId="1" xfId="2" applyFont="1" applyFill="1" applyBorder="1" applyAlignment="1">
      <alignment horizontal="right" vertical="center"/>
    </xf>
    <xf numFmtId="4" fontId="27" fillId="0" borderId="1" xfId="2" applyNumberFormat="1" applyFont="1" applyFill="1" applyBorder="1" applyAlignment="1" applyProtection="1">
      <alignment horizontal="right" vertical="center"/>
    </xf>
    <xf numFmtId="0" fontId="31" fillId="6" borderId="3" xfId="2" applyFont="1" applyFill="1" applyBorder="1" applyAlignment="1">
      <alignment horizontal="right" vertical="center"/>
    </xf>
    <xf numFmtId="4" fontId="31" fillId="6" borderId="3" xfId="2" applyNumberFormat="1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4" fontId="27" fillId="0" borderId="0" xfId="2" applyNumberFormat="1" applyFont="1" applyFill="1" applyAlignment="1">
      <alignment vertical="center"/>
    </xf>
    <xf numFmtId="4" fontId="27" fillId="0" borderId="0" xfId="2" applyNumberFormat="1" applyFont="1" applyFill="1" applyBorder="1" applyAlignment="1">
      <alignment vertical="center"/>
    </xf>
    <xf numFmtId="0" fontId="31" fillId="0" borderId="0" xfId="2" applyFont="1" applyFill="1" applyBorder="1" applyAlignment="1">
      <alignment horizontal="right" vertical="center"/>
    </xf>
    <xf numFmtId="0" fontId="31" fillId="0" borderId="0" xfId="2" applyFont="1" applyFill="1" applyBorder="1" applyAlignment="1">
      <alignment horizontal="left" vertical="center"/>
    </xf>
    <xf numFmtId="4" fontId="31" fillId="0" borderId="0" xfId="2" applyNumberFormat="1" applyFont="1" applyFill="1" applyBorder="1" applyAlignment="1">
      <alignment vertical="center"/>
    </xf>
    <xf numFmtId="0" fontId="28" fillId="6" borderId="3" xfId="2" applyFont="1" applyFill="1" applyBorder="1" applyAlignment="1">
      <alignment horizontal="right" vertical="center"/>
    </xf>
    <xf numFmtId="0" fontId="27" fillId="0" borderId="0" xfId="2" applyFont="1" applyFill="1" applyAlignment="1">
      <alignment vertical="center" wrapText="1"/>
    </xf>
    <xf numFmtId="4" fontId="55" fillId="0" borderId="18" xfId="2" applyNumberFormat="1" applyFont="1" applyFill="1" applyBorder="1" applyAlignment="1">
      <alignment horizontal="center" vertical="center" wrapText="1"/>
    </xf>
    <xf numFmtId="4" fontId="55" fillId="0" borderId="32" xfId="2" applyNumberFormat="1" applyFont="1" applyFill="1" applyBorder="1" applyAlignment="1" applyProtection="1">
      <alignment horizontal="right" vertical="center" wrapText="1"/>
    </xf>
    <xf numFmtId="4" fontId="31" fillId="6" borderId="3" xfId="2" applyNumberFormat="1" applyFont="1" applyFill="1" applyBorder="1" applyAlignment="1" applyProtection="1">
      <alignment horizontal="right" vertical="center"/>
    </xf>
    <xf numFmtId="0" fontId="27" fillId="0" borderId="0" xfId="2" applyFont="1" applyFill="1" applyBorder="1" applyAlignment="1" applyProtection="1">
      <alignment horizontal="right" vertical="center"/>
    </xf>
    <xf numFmtId="0" fontId="27" fillId="0" borderId="0" xfId="2" applyFont="1" applyFill="1" applyAlignment="1" applyProtection="1">
      <alignment vertical="center"/>
    </xf>
    <xf numFmtId="4" fontId="27" fillId="0" borderId="0" xfId="2" applyNumberFormat="1" applyFont="1" applyFill="1" applyAlignment="1" applyProtection="1">
      <alignment vertical="center"/>
    </xf>
    <xf numFmtId="4" fontId="27" fillId="0" borderId="0" xfId="2" applyNumberFormat="1" applyFont="1" applyFill="1" applyBorder="1" applyAlignment="1" applyProtection="1">
      <alignment vertical="center"/>
    </xf>
    <xf numFmtId="0" fontId="27" fillId="0" borderId="0" xfId="2" applyFont="1" applyFill="1" applyAlignment="1" applyProtection="1">
      <alignment vertical="center" wrapText="1"/>
    </xf>
    <xf numFmtId="0" fontId="6" fillId="0" borderId="0" xfId="2" applyFont="1" applyFill="1" applyAlignment="1" applyProtection="1">
      <alignment horizontal="right" vertical="center"/>
    </xf>
    <xf numFmtId="164" fontId="27" fillId="0" borderId="0" xfId="3" applyNumberFormat="1" applyFont="1" applyFill="1" applyBorder="1" applyAlignment="1" applyProtection="1">
      <alignment horizontal="left" vertical="center"/>
    </xf>
    <xf numFmtId="164" fontId="27" fillId="0" borderId="0" xfId="3" applyNumberFormat="1" applyFont="1" applyFill="1" applyBorder="1" applyAlignment="1" applyProtection="1">
      <alignment vertical="center"/>
    </xf>
    <xf numFmtId="0" fontId="27" fillId="0" borderId="0" xfId="3" applyFont="1" applyFill="1" applyBorder="1" applyAlignment="1" applyProtection="1">
      <alignment horizontal="left" vertical="center" wrapText="1"/>
    </xf>
    <xf numFmtId="0" fontId="27" fillId="0" borderId="0" xfId="3" applyFont="1" applyFill="1" applyBorder="1" applyAlignment="1" applyProtection="1">
      <alignment vertical="center"/>
    </xf>
    <xf numFmtId="0" fontId="27" fillId="0" borderId="0" xfId="3" applyFont="1" applyAlignment="1" applyProtection="1">
      <alignment vertical="center"/>
    </xf>
    <xf numFmtId="0" fontId="27" fillId="0" borderId="0" xfId="3" applyFont="1" applyBorder="1" applyAlignment="1" applyProtection="1">
      <alignment vertical="center"/>
    </xf>
    <xf numFmtId="0" fontId="56" fillId="0" borderId="0" xfId="2" applyFont="1" applyFill="1" applyAlignment="1" applyProtection="1">
      <alignment vertical="center"/>
    </xf>
    <xf numFmtId="0" fontId="29" fillId="0" borderId="0" xfId="2" applyFont="1" applyFill="1" applyAlignment="1" applyProtection="1">
      <alignment vertical="center"/>
    </xf>
    <xf numFmtId="0" fontId="27" fillId="0" borderId="0" xfId="3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>
      <alignment vertical="center" wrapText="1"/>
    </xf>
    <xf numFmtId="0" fontId="3" fillId="4" borderId="32" xfId="2" applyFont="1" applyFill="1" applyBorder="1" applyAlignment="1" applyProtection="1">
      <alignment horizontal="right" vertical="center" wrapText="1"/>
    </xf>
    <xf numFmtId="4" fontId="3" fillId="4" borderId="32" xfId="2" applyNumberFormat="1" applyFont="1" applyFill="1" applyBorder="1" applyAlignment="1" applyProtection="1">
      <alignment horizontal="right" vertical="center" wrapText="1"/>
    </xf>
    <xf numFmtId="4" fontId="2" fillId="0" borderId="10" xfId="2" applyNumberFormat="1" applyFont="1" applyFill="1" applyBorder="1" applyAlignment="1" applyProtection="1">
      <alignment horizontal="right" vertical="center"/>
      <protection locked="0"/>
    </xf>
    <xf numFmtId="0" fontId="51" fillId="0" borderId="0" xfId="2" applyFont="1" applyFill="1" applyBorder="1" applyAlignment="1" applyProtection="1">
      <alignment horizontal="left" vertical="center"/>
    </xf>
    <xf numFmtId="0" fontId="53" fillId="0" borderId="0" xfId="2" applyFont="1" applyFill="1" applyAlignment="1" applyProtection="1">
      <alignment horizontal="center" vertical="center" wrapText="1"/>
    </xf>
    <xf numFmtId="0" fontId="6" fillId="0" borderId="0" xfId="2" applyFont="1" applyFill="1" applyAlignment="1" applyProtection="1">
      <alignment horizontal="center" vertical="center" wrapText="1"/>
    </xf>
    <xf numFmtId="0" fontId="57" fillId="0" borderId="0" xfId="2" applyFont="1" applyFill="1" applyAlignment="1" applyProtection="1">
      <alignment horizontal="center" vertical="center" wrapText="1"/>
    </xf>
    <xf numFmtId="0" fontId="13" fillId="0" borderId="0" xfId="2" applyFont="1" applyFill="1" applyAlignment="1" applyProtection="1">
      <alignment horizontal="center" vertical="center" wrapText="1"/>
    </xf>
    <xf numFmtId="0" fontId="53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 vertical="center" wrapText="1"/>
    </xf>
    <xf numFmtId="0" fontId="58" fillId="0" borderId="0" xfId="2" applyFont="1" applyFill="1" applyAlignment="1" applyProtection="1">
      <alignment horizontal="center" vertical="center" wrapText="1"/>
    </xf>
    <xf numFmtId="4" fontId="53" fillId="0" borderId="0" xfId="2" applyNumberFormat="1" applyFont="1" applyFill="1" applyAlignment="1" applyProtection="1">
      <alignment vertical="center"/>
    </xf>
    <xf numFmtId="0" fontId="54" fillId="0" borderId="0" xfId="2" applyFont="1" applyFill="1" applyAlignment="1" applyProtection="1">
      <alignment horizontal="center" vertical="center" wrapText="1"/>
    </xf>
    <xf numFmtId="0" fontId="54" fillId="0" borderId="0" xfId="2" applyFont="1" applyFill="1" applyAlignment="1" applyProtection="1">
      <alignment horizontal="center" vertical="center"/>
    </xf>
    <xf numFmtId="0" fontId="48" fillId="0" borderId="0" xfId="2" applyFont="1" applyFill="1" applyAlignment="1" applyProtection="1">
      <alignment vertical="center"/>
    </xf>
    <xf numFmtId="0" fontId="53" fillId="0" borderId="1" xfId="2" applyFont="1" applyFill="1" applyBorder="1" applyAlignment="1" applyProtection="1">
      <alignment vertical="center"/>
    </xf>
    <xf numFmtId="4" fontId="53" fillId="0" borderId="1" xfId="2" applyNumberFormat="1" applyFont="1" applyFill="1" applyBorder="1" applyAlignment="1" applyProtection="1">
      <alignment vertical="center"/>
    </xf>
    <xf numFmtId="0" fontId="51" fillId="0" borderId="0" xfId="2" applyFont="1" applyFill="1" applyBorder="1" applyAlignment="1" applyProtection="1">
      <alignment vertical="center"/>
    </xf>
    <xf numFmtId="0" fontId="48" fillId="0" borderId="0" xfId="2" applyFont="1" applyFill="1" applyAlignment="1" applyProtection="1">
      <alignment horizontal="center" vertical="center" wrapText="1"/>
    </xf>
    <xf numFmtId="0" fontId="50" fillId="0" borderId="0" xfId="2" applyFont="1" applyFill="1" applyAlignment="1" applyProtection="1">
      <alignment horizontal="center" vertical="center" wrapText="1"/>
    </xf>
    <xf numFmtId="0" fontId="51" fillId="0" borderId="0" xfId="2" applyFont="1" applyFill="1" applyAlignment="1" applyProtection="1">
      <alignment vertical="center"/>
    </xf>
    <xf numFmtId="0" fontId="59" fillId="0" borderId="0" xfId="2" applyFont="1" applyFill="1" applyBorder="1" applyAlignment="1" applyProtection="1">
      <alignment vertical="center"/>
    </xf>
    <xf numFmtId="0" fontId="49" fillId="0" borderId="0" xfId="2" applyFont="1" applyFill="1" applyBorder="1" applyAlignment="1" applyProtection="1">
      <alignment vertical="center"/>
    </xf>
    <xf numFmtId="0" fontId="13" fillId="0" borderId="4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8" fillId="0" borderId="0" xfId="2" applyFont="1" applyFill="1" applyBorder="1" applyAlignment="1" applyProtection="1">
      <alignment horizontal="left" vertical="center"/>
    </xf>
    <xf numFmtId="0" fontId="32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vertical="center"/>
    </xf>
    <xf numFmtId="0" fontId="7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right" vertical="center" wrapText="1"/>
    </xf>
    <xf numFmtId="0" fontId="9" fillId="0" borderId="0" xfId="2" applyFont="1" applyFill="1" applyBorder="1" applyAlignment="1" applyProtection="1">
      <alignment horizontal="right" vertical="center" wrapText="1"/>
    </xf>
    <xf numFmtId="0" fontId="4" fillId="0" borderId="5" xfId="2" applyFont="1" applyFill="1" applyBorder="1" applyAlignment="1" applyProtection="1">
      <alignment vertical="center" wrapText="1"/>
      <protection locked="0"/>
    </xf>
    <xf numFmtId="0" fontId="4" fillId="0" borderId="0" xfId="2" applyFont="1" applyFill="1" applyBorder="1" applyAlignment="1" applyProtection="1">
      <alignment vertical="center" wrapText="1"/>
      <protection locked="0"/>
    </xf>
    <xf numFmtId="0" fontId="53" fillId="0" borderId="0" xfId="2" applyFont="1" applyFill="1" applyAlignment="1" applyProtection="1">
      <alignment horizontal="center" vertical="center"/>
    </xf>
    <xf numFmtId="4" fontId="52" fillId="2" borderId="8" xfId="2" applyNumberFormat="1" applyFont="1" applyFill="1" applyBorder="1" applyAlignment="1" applyProtection="1">
      <alignment horizontal="right" vertical="center"/>
    </xf>
    <xf numFmtId="4" fontId="52" fillId="2" borderId="9" xfId="2" applyNumberFormat="1" applyFont="1" applyFill="1" applyBorder="1" applyAlignment="1" applyProtection="1">
      <alignment horizontal="right" vertical="center"/>
    </xf>
    <xf numFmtId="4" fontId="47" fillId="2" borderId="13" xfId="2" applyNumberFormat="1" applyFont="1" applyFill="1" applyBorder="1" applyAlignment="1">
      <alignment horizontal="right" vertical="center"/>
    </xf>
    <xf numFmtId="4" fontId="52" fillId="2" borderId="7" xfId="2" applyNumberFormat="1" applyFont="1" applyFill="1" applyBorder="1" applyAlignment="1" applyProtection="1">
      <alignment horizontal="right" vertical="center"/>
    </xf>
    <xf numFmtId="0" fontId="9" fillId="0" borderId="0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right" vertical="center"/>
    </xf>
    <xf numFmtId="0" fontId="10" fillId="5" borderId="33" xfId="2" applyFont="1" applyFill="1" applyBorder="1" applyAlignment="1">
      <alignment horizontal="right" vertical="center" wrapText="1"/>
    </xf>
    <xf numFmtId="0" fontId="4" fillId="0" borderId="13" xfId="2" applyFont="1" applyFill="1" applyBorder="1" applyAlignment="1">
      <alignment horizontal="right" vertical="center" wrapText="1"/>
    </xf>
    <xf numFmtId="4" fontId="3" fillId="0" borderId="10" xfId="2" applyNumberFormat="1" applyFont="1" applyFill="1" applyBorder="1" applyAlignment="1">
      <alignment horizontal="right" vertical="center" wrapText="1"/>
    </xf>
    <xf numFmtId="4" fontId="3" fillId="4" borderId="32" xfId="2" applyNumberFormat="1" applyFont="1" applyFill="1" applyBorder="1" applyAlignment="1">
      <alignment horizontal="right" vertical="center" wrapText="1"/>
    </xf>
    <xf numFmtId="0" fontId="9" fillId="0" borderId="13" xfId="2" applyFont="1" applyFill="1" applyBorder="1" applyAlignment="1">
      <alignment horizontal="right" vertical="center" wrapText="1"/>
    </xf>
    <xf numFmtId="4" fontId="3" fillId="0" borderId="10" xfId="2" applyNumberFormat="1" applyFont="1" applyFill="1" applyBorder="1" applyAlignment="1">
      <alignment horizontal="right" vertical="center"/>
    </xf>
    <xf numFmtId="0" fontId="6" fillId="0" borderId="1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4" fillId="0" borderId="13" xfId="2" applyFont="1" applyFill="1" applyBorder="1" applyAlignment="1" applyProtection="1">
      <alignment horizontal="right" vertical="center" wrapText="1"/>
    </xf>
    <xf numFmtId="0" fontId="32" fillId="0" borderId="10" xfId="2" applyFont="1" applyFill="1" applyBorder="1" applyAlignment="1" applyProtection="1">
      <alignment horizontal="left" vertical="center" wrapText="1"/>
    </xf>
    <xf numFmtId="0" fontId="6" fillId="0" borderId="34" xfId="2" applyFont="1" applyFill="1" applyBorder="1" applyAlignment="1">
      <alignment horizontal="right" vertical="center" wrapText="1"/>
    </xf>
    <xf numFmtId="0" fontId="6" fillId="0" borderId="34" xfId="2" applyFont="1" applyFill="1" applyBorder="1" applyAlignment="1">
      <alignment vertical="center" wrapText="1"/>
    </xf>
    <xf numFmtId="0" fontId="6" fillId="0" borderId="34" xfId="2" applyFont="1" applyFill="1" applyBorder="1" applyAlignment="1">
      <alignment horizontal="right" vertical="center"/>
    </xf>
    <xf numFmtId="4" fontId="60" fillId="0" borderId="7" xfId="2" applyNumberFormat="1" applyFont="1" applyFill="1" applyBorder="1" applyAlignment="1" applyProtection="1">
      <alignment horizontal="right" vertical="center"/>
      <protection locked="0"/>
    </xf>
    <xf numFmtId="4" fontId="60" fillId="0" borderId="9" xfId="2" applyNumberFormat="1" applyFont="1" applyFill="1" applyBorder="1" applyAlignment="1" applyProtection="1">
      <alignment horizontal="right" vertical="center"/>
      <protection locked="0"/>
    </xf>
    <xf numFmtId="4" fontId="60" fillId="0" borderId="12" xfId="2" applyNumberFormat="1" applyFont="1" applyFill="1" applyBorder="1" applyAlignment="1" applyProtection="1">
      <alignment horizontal="right" vertical="center"/>
      <protection locked="0"/>
    </xf>
    <xf numFmtId="4" fontId="60" fillId="0" borderId="8" xfId="2" applyNumberFormat="1" applyFont="1" applyFill="1" applyBorder="1" applyAlignment="1" applyProtection="1">
      <alignment horizontal="right" vertical="center"/>
      <protection locked="0"/>
    </xf>
    <xf numFmtId="4" fontId="60" fillId="0" borderId="13" xfId="2" applyNumberFormat="1" applyFont="1" applyFill="1" applyBorder="1" applyAlignment="1" applyProtection="1">
      <alignment horizontal="right" vertical="center"/>
      <protection locked="0"/>
    </xf>
    <xf numFmtId="4" fontId="60" fillId="0" borderId="0" xfId="2" applyNumberFormat="1" applyFont="1" applyFill="1" applyBorder="1" applyAlignment="1" applyProtection="1">
      <alignment horizontal="right" vertical="center"/>
      <protection locked="0"/>
    </xf>
    <xf numFmtId="4" fontId="60" fillId="0" borderId="10" xfId="2" applyNumberFormat="1" applyFont="1" applyFill="1" applyBorder="1" applyAlignment="1" applyProtection="1">
      <alignment horizontal="right" vertical="center"/>
      <protection locked="0"/>
    </xf>
    <xf numFmtId="4" fontId="9" fillId="0" borderId="6" xfId="2" applyNumberFormat="1" applyFont="1" applyFill="1" applyBorder="1" applyAlignment="1" applyProtection="1">
      <alignment horizontal="right" vertical="center"/>
    </xf>
    <xf numFmtId="4" fontId="3" fillId="0" borderId="13" xfId="2" applyNumberFormat="1" applyFont="1" applyFill="1" applyBorder="1" applyAlignment="1" applyProtection="1">
      <alignment horizontal="right" vertical="center"/>
    </xf>
    <xf numFmtId="4" fontId="3" fillId="0" borderId="9" xfId="2" applyNumberFormat="1" applyFont="1" applyFill="1" applyBorder="1" applyAlignment="1" applyProtection="1">
      <alignment horizontal="right" vertical="center"/>
    </xf>
    <xf numFmtId="4" fontId="3" fillId="0" borderId="12" xfId="2" applyNumberFormat="1" applyFont="1" applyFill="1" applyBorder="1" applyAlignment="1" applyProtection="1">
      <alignment horizontal="right" vertical="center"/>
    </xf>
    <xf numFmtId="4" fontId="3" fillId="0" borderId="8" xfId="2" applyNumberFormat="1" applyFont="1" applyFill="1" applyBorder="1" applyAlignment="1" applyProtection="1">
      <alignment horizontal="right" vertical="center"/>
    </xf>
    <xf numFmtId="4" fontId="3" fillId="0" borderId="10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Alignment="1" applyProtection="1">
      <alignment horizontal="center" vertical="center" wrapText="1"/>
    </xf>
    <xf numFmtId="4" fontId="61" fillId="0" borderId="10" xfId="2" applyNumberFormat="1" applyFont="1" applyFill="1" applyBorder="1" applyAlignment="1" applyProtection="1">
      <alignment horizontal="right" vertical="center"/>
    </xf>
    <xf numFmtId="4" fontId="61" fillId="0" borderId="6" xfId="2" applyNumberFormat="1" applyFont="1" applyFill="1" applyBorder="1" applyAlignment="1" applyProtection="1">
      <alignment horizontal="right" vertical="center"/>
    </xf>
    <xf numFmtId="0" fontId="62" fillId="0" borderId="0" xfId="2" applyFont="1" applyFill="1" applyBorder="1" applyAlignment="1" applyProtection="1">
      <alignment vertical="center"/>
    </xf>
    <xf numFmtId="0" fontId="54" fillId="0" borderId="0" xfId="2" applyFont="1" applyFill="1" applyAlignment="1" applyProtection="1">
      <alignment horizontal="right" vertical="center"/>
    </xf>
    <xf numFmtId="0" fontId="53" fillId="0" borderId="0" xfId="2" applyFont="1" applyFill="1" applyAlignment="1">
      <alignment vertical="center"/>
    </xf>
    <xf numFmtId="4" fontId="53" fillId="0" borderId="0" xfId="2" applyNumberFormat="1" applyFont="1" applyFill="1" applyBorder="1" applyAlignment="1" applyProtection="1">
      <alignment vertical="center"/>
    </xf>
    <xf numFmtId="4" fontId="9" fillId="3" borderId="6" xfId="2" applyNumberFormat="1" applyFont="1" applyFill="1" applyBorder="1" applyAlignment="1" applyProtection="1">
      <alignment horizontal="right" vertical="center"/>
    </xf>
    <xf numFmtId="4" fontId="9" fillId="2" borderId="6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vertical="center" wrapText="1"/>
    </xf>
    <xf numFmtId="4" fontId="9" fillId="0" borderId="7" xfId="2" applyNumberFormat="1" applyFont="1" applyFill="1" applyBorder="1" applyAlignment="1" applyProtection="1">
      <alignment horizontal="right" vertical="center"/>
    </xf>
    <xf numFmtId="0" fontId="6" fillId="0" borderId="13" xfId="2" applyFont="1" applyFill="1" applyBorder="1" applyAlignment="1" applyProtection="1">
      <alignment vertical="center"/>
    </xf>
    <xf numFmtId="0" fontId="13" fillId="0" borderId="14" xfId="2" applyFont="1" applyFill="1" applyBorder="1" applyAlignment="1" applyProtection="1">
      <alignment horizontal="center" vertical="center" wrapText="1"/>
    </xf>
    <xf numFmtId="4" fontId="8" fillId="0" borderId="35" xfId="2" applyNumberFormat="1" applyFont="1" applyFill="1" applyBorder="1" applyAlignment="1" applyProtection="1">
      <alignment horizontal="center" vertical="center" wrapText="1"/>
    </xf>
    <xf numFmtId="4" fontId="10" fillId="5" borderId="30" xfId="2" applyNumberFormat="1" applyFont="1" applyFill="1" applyBorder="1" applyAlignment="1" applyProtection="1">
      <alignment horizontal="right" vertical="center"/>
    </xf>
    <xf numFmtId="4" fontId="23" fillId="0" borderId="18" xfId="2" applyNumberFormat="1" applyFont="1" applyFill="1" applyBorder="1" applyAlignment="1" applyProtection="1">
      <alignment horizontal="center" vertical="center" wrapText="1"/>
    </xf>
    <xf numFmtId="4" fontId="8" fillId="0" borderId="13" xfId="2" applyNumberFormat="1" applyFont="1" applyFill="1" applyBorder="1" applyAlignment="1" applyProtection="1">
      <alignment horizontal="right" vertical="center" wrapText="1"/>
    </xf>
    <xf numFmtId="4" fontId="8" fillId="4" borderId="36" xfId="2" applyNumberFormat="1" applyFont="1" applyFill="1" applyBorder="1" applyAlignment="1" applyProtection="1">
      <alignment horizontal="right" vertical="center" wrapText="1"/>
    </xf>
    <xf numFmtId="0" fontId="13" fillId="0" borderId="37" xfId="2" applyFont="1" applyFill="1" applyBorder="1" applyAlignment="1" applyProtection="1">
      <alignment horizontal="center" vertical="center" wrapText="1"/>
    </xf>
    <xf numFmtId="4" fontId="8" fillId="0" borderId="38" xfId="2" applyNumberFormat="1" applyFont="1" applyFill="1" applyBorder="1" applyAlignment="1" applyProtection="1">
      <alignment horizontal="center" vertical="center" wrapText="1"/>
    </xf>
    <xf numFmtId="4" fontId="10" fillId="5" borderId="39" xfId="2" applyNumberFormat="1" applyFont="1" applyFill="1" applyBorder="1" applyAlignment="1" applyProtection="1">
      <alignment horizontal="right" vertical="center"/>
    </xf>
    <xf numFmtId="4" fontId="23" fillId="0" borderId="40" xfId="2" applyNumberFormat="1" applyFont="1" applyFill="1" applyBorder="1" applyAlignment="1" applyProtection="1">
      <alignment horizontal="center" vertical="center" wrapText="1"/>
    </xf>
    <xf numFmtId="4" fontId="9" fillId="2" borderId="13" xfId="2" applyNumberFormat="1" applyFont="1" applyFill="1" applyBorder="1" applyAlignment="1" applyProtection="1">
      <alignment horizontal="right" vertical="center" wrapText="1"/>
    </xf>
    <xf numFmtId="4" fontId="9" fillId="3" borderId="13" xfId="2" applyNumberFormat="1" applyFont="1" applyFill="1" applyBorder="1" applyAlignment="1" applyProtection="1">
      <alignment horizontal="right" vertical="center"/>
    </xf>
    <xf numFmtId="4" fontId="9" fillId="0" borderId="13" xfId="2" applyNumberFormat="1" applyFont="1" applyFill="1" applyBorder="1" applyAlignment="1" applyProtection="1">
      <alignment horizontal="right" vertical="center"/>
    </xf>
    <xf numFmtId="4" fontId="61" fillId="0" borderId="13" xfId="2" applyNumberFormat="1" applyFont="1" applyFill="1" applyBorder="1" applyAlignment="1" applyProtection="1">
      <alignment horizontal="right" vertical="center"/>
    </xf>
    <xf numFmtId="4" fontId="61" fillId="0" borderId="41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vertical="center"/>
    </xf>
    <xf numFmtId="0" fontId="63" fillId="0" borderId="13" xfId="2" applyFont="1" applyFill="1" applyBorder="1" applyAlignment="1" applyProtection="1">
      <alignment horizontal="right" vertical="center" wrapText="1"/>
    </xf>
    <xf numFmtId="0" fontId="63" fillId="0" borderId="0" xfId="2" applyFont="1" applyFill="1" applyBorder="1" applyAlignment="1" applyProtection="1">
      <alignment horizontal="right" vertical="center" wrapText="1"/>
    </xf>
    <xf numFmtId="0" fontId="63" fillId="0" borderId="0" xfId="2" applyFont="1" applyFill="1" applyBorder="1" applyAlignment="1" applyProtection="1">
      <alignment vertical="center"/>
    </xf>
    <xf numFmtId="0" fontId="64" fillId="0" borderId="0" xfId="2" applyFont="1" applyFill="1" applyBorder="1" applyAlignment="1" applyProtection="1">
      <alignment vertical="center" wrapText="1"/>
    </xf>
    <xf numFmtId="0" fontId="65" fillId="0" borderId="0" xfId="2" applyFont="1" applyFill="1" applyBorder="1" applyAlignment="1" applyProtection="1">
      <alignment vertical="center"/>
    </xf>
    <xf numFmtId="0" fontId="63" fillId="0" borderId="13" xfId="2" applyFont="1" applyFill="1" applyBorder="1" applyAlignment="1">
      <alignment vertical="center"/>
    </xf>
    <xf numFmtId="0" fontId="63" fillId="0" borderId="0" xfId="2" applyFont="1" applyFill="1" applyBorder="1" applyAlignment="1">
      <alignment vertical="center" wrapText="1"/>
    </xf>
    <xf numFmtId="0" fontId="63" fillId="0" borderId="0" xfId="2" applyFont="1" applyFill="1" applyAlignment="1">
      <alignment vertical="center"/>
    </xf>
    <xf numFmtId="0" fontId="65" fillId="0" borderId="0" xfId="2" applyFont="1" applyFill="1" applyBorder="1" applyAlignment="1">
      <alignment vertical="center" wrapText="1"/>
    </xf>
    <xf numFmtId="0" fontId="66" fillId="0" borderId="0" xfId="2" applyFont="1" applyFill="1" applyBorder="1" applyAlignment="1" applyProtection="1">
      <alignment horizontal="left" vertical="center"/>
    </xf>
    <xf numFmtId="0" fontId="65" fillId="0" borderId="0" xfId="2" applyFont="1" applyFill="1" applyAlignment="1" applyProtection="1">
      <alignment vertical="center"/>
    </xf>
    <xf numFmtId="0" fontId="63" fillId="0" borderId="0" xfId="2" applyFont="1" applyFill="1" applyAlignment="1" applyProtection="1">
      <alignment vertical="center"/>
    </xf>
    <xf numFmtId="0" fontId="63" fillId="0" borderId="0" xfId="2" applyFont="1" applyFill="1" applyBorder="1" applyAlignment="1">
      <alignment horizontal="right" vertical="center" wrapText="1"/>
    </xf>
    <xf numFmtId="0" fontId="13" fillId="0" borderId="42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right" vertical="center" wrapText="1"/>
    </xf>
    <xf numFmtId="0" fontId="13" fillId="0" borderId="42" xfId="2" applyFont="1" applyFill="1" applyBorder="1" applyAlignment="1">
      <alignment horizontal="center" vertical="center" wrapText="1"/>
    </xf>
    <xf numFmtId="4" fontId="12" fillId="5" borderId="43" xfId="2" applyNumberFormat="1" applyFont="1" applyFill="1" applyBorder="1" applyAlignment="1">
      <alignment horizontal="right" vertical="center"/>
    </xf>
    <xf numFmtId="4" fontId="23" fillId="0" borderId="11" xfId="2" applyNumberFormat="1" applyFont="1" applyFill="1" applyBorder="1" applyAlignment="1">
      <alignment horizontal="center" vertical="center" wrapText="1"/>
    </xf>
    <xf numFmtId="4" fontId="3" fillId="2" borderId="0" xfId="2" applyNumberFormat="1" applyFont="1" applyFill="1" applyBorder="1" applyAlignment="1">
      <alignment horizontal="right" vertical="center" wrapText="1"/>
    </xf>
    <xf numFmtId="4" fontId="3" fillId="3" borderId="0" xfId="2" applyNumberFormat="1" applyFont="1" applyFill="1" applyBorder="1" applyAlignment="1">
      <alignment horizontal="right" vertical="center"/>
    </xf>
    <xf numFmtId="4" fontId="52" fillId="2" borderId="12" xfId="2" applyNumberFormat="1" applyFont="1" applyFill="1" applyBorder="1" applyAlignment="1" applyProtection="1">
      <alignment horizontal="right" vertical="center" wrapText="1"/>
    </xf>
    <xf numFmtId="4" fontId="50" fillId="3" borderId="12" xfId="2" applyNumberFormat="1" applyFont="1" applyFill="1" applyBorder="1" applyAlignment="1" applyProtection="1">
      <alignment horizontal="right" vertical="center"/>
    </xf>
    <xf numFmtId="4" fontId="50" fillId="0" borderId="12" xfId="2" applyNumberFormat="1" applyFont="1" applyFill="1" applyBorder="1" applyAlignment="1" applyProtection="1">
      <alignment horizontal="right" vertical="center"/>
    </xf>
    <xf numFmtId="4" fontId="52" fillId="0" borderId="12" xfId="2" applyNumberFormat="1" applyFont="1" applyFill="1" applyBorder="1" applyAlignment="1" applyProtection="1">
      <alignment horizontal="right" vertical="center"/>
    </xf>
    <xf numFmtId="4" fontId="2" fillId="0" borderId="12" xfId="2" applyNumberFormat="1" applyFont="1" applyFill="1" applyBorder="1" applyAlignment="1" applyProtection="1">
      <alignment horizontal="right" vertical="center"/>
    </xf>
    <xf numFmtId="0" fontId="2" fillId="0" borderId="44" xfId="2" applyFont="1" applyFill="1" applyBorder="1" applyAlignment="1">
      <alignment horizontal="center" vertical="center" wrapText="1"/>
    </xf>
    <xf numFmtId="4" fontId="52" fillId="2" borderId="12" xfId="2" applyNumberFormat="1" applyFont="1" applyFill="1" applyBorder="1" applyAlignment="1" applyProtection="1">
      <alignment horizontal="right" vertical="center"/>
    </xf>
    <xf numFmtId="0" fontId="52" fillId="0" borderId="31" xfId="2" applyFont="1" applyFill="1" applyBorder="1" applyAlignment="1">
      <alignment horizontal="center" vertical="center" wrapText="1"/>
    </xf>
    <xf numFmtId="0" fontId="2" fillId="0" borderId="39" xfId="2" applyFont="1" applyFill="1" applyBorder="1" applyAlignment="1">
      <alignment horizontal="center" vertical="center" wrapText="1"/>
    </xf>
    <xf numFmtId="0" fontId="3" fillId="0" borderId="45" xfId="2" applyFont="1" applyFill="1" applyBorder="1" applyAlignment="1">
      <alignment horizontal="center" vertical="center" wrapText="1"/>
    </xf>
    <xf numFmtId="0" fontId="13" fillId="0" borderId="37" xfId="2" applyFont="1" applyFill="1" applyBorder="1" applyAlignment="1">
      <alignment horizontal="center" vertical="center" wrapText="1"/>
    </xf>
    <xf numFmtId="4" fontId="67" fillId="0" borderId="40" xfId="2" applyNumberFormat="1" applyFont="1" applyFill="1" applyBorder="1" applyAlignment="1">
      <alignment horizontal="center" vertical="center" wrapText="1"/>
    </xf>
    <xf numFmtId="4" fontId="12" fillId="5" borderId="39" xfId="2" applyNumberFormat="1" applyFont="1" applyFill="1" applyBorder="1" applyAlignment="1">
      <alignment horizontal="right" vertical="center"/>
    </xf>
    <xf numFmtId="4" fontId="23" fillId="0" borderId="40" xfId="2" applyNumberFormat="1" applyFont="1" applyFill="1" applyBorder="1" applyAlignment="1">
      <alignment horizontal="center" vertical="center" wrapText="1"/>
    </xf>
    <xf numFmtId="4" fontId="3" fillId="2" borderId="41" xfId="2" applyNumberFormat="1" applyFont="1" applyFill="1" applyBorder="1" applyAlignment="1">
      <alignment horizontal="right" vertical="center" wrapText="1"/>
    </xf>
    <xf numFmtId="4" fontId="3" fillId="3" borderId="41" xfId="2" applyNumberFormat="1" applyFont="1" applyFill="1" applyBorder="1" applyAlignment="1">
      <alignment horizontal="right" vertical="center"/>
    </xf>
    <xf numFmtId="4" fontId="3" fillId="0" borderId="41" xfId="2" applyNumberFormat="1" applyFont="1" applyFill="1" applyBorder="1" applyAlignment="1">
      <alignment horizontal="right" vertical="center"/>
    </xf>
    <xf numFmtId="4" fontId="2" fillId="0" borderId="41" xfId="2" applyNumberFormat="1" applyFont="1" applyFill="1" applyBorder="1" applyAlignment="1" applyProtection="1">
      <alignment horizontal="right" vertical="center"/>
      <protection locked="0"/>
    </xf>
    <xf numFmtId="4" fontId="3" fillId="0" borderId="41" xfId="2" applyNumberFormat="1" applyFont="1" applyFill="1" applyBorder="1" applyAlignment="1" applyProtection="1">
      <alignment horizontal="right" vertical="center"/>
    </xf>
    <xf numFmtId="4" fontId="60" fillId="0" borderId="41" xfId="2" applyNumberFormat="1" applyFont="1" applyFill="1" applyBorder="1" applyAlignment="1" applyProtection="1">
      <alignment horizontal="right" vertical="center"/>
      <protection locked="0"/>
    </xf>
    <xf numFmtId="4" fontId="52" fillId="0" borderId="41" xfId="2" applyNumberFormat="1" applyFont="1" applyFill="1" applyBorder="1" applyAlignment="1" applyProtection="1">
      <alignment horizontal="right" vertical="center"/>
      <protection locked="0"/>
    </xf>
    <xf numFmtId="4" fontId="52" fillId="2" borderId="0" xfId="2" applyNumberFormat="1" applyFont="1" applyFill="1" applyBorder="1" applyAlignment="1" applyProtection="1">
      <alignment horizontal="right" vertical="center" wrapText="1"/>
    </xf>
    <xf numFmtId="4" fontId="50" fillId="3" borderId="0" xfId="2" applyNumberFormat="1" applyFont="1" applyFill="1" applyBorder="1" applyAlignment="1" applyProtection="1">
      <alignment horizontal="right" vertical="center"/>
    </xf>
    <xf numFmtId="4" fontId="50" fillId="0" borderId="0" xfId="2" applyNumberFormat="1" applyFont="1" applyFill="1" applyBorder="1" applyAlignment="1" applyProtection="1">
      <alignment horizontal="right" vertical="center"/>
    </xf>
    <xf numFmtId="4" fontId="52" fillId="0" borderId="0" xfId="2" applyNumberFormat="1" applyFont="1" applyFill="1" applyBorder="1" applyAlignment="1" applyProtection="1">
      <alignment horizontal="right" vertical="center"/>
    </xf>
    <xf numFmtId="0" fontId="62" fillId="0" borderId="0" xfId="2" applyFont="1" applyFill="1" applyAlignment="1" applyProtection="1">
      <alignment vertical="center"/>
    </xf>
    <xf numFmtId="0" fontId="68" fillId="0" borderId="0" xfId="2" applyFont="1" applyFill="1" applyAlignment="1" applyProtection="1">
      <alignment horizontal="center" vertical="center" wrapText="1"/>
    </xf>
    <xf numFmtId="0" fontId="54" fillId="0" borderId="0" xfId="2" applyFont="1" applyFill="1" applyAlignment="1">
      <alignment horizontal="center" vertical="center" wrapText="1"/>
    </xf>
    <xf numFmtId="0" fontId="54" fillId="0" borderId="0" xfId="2" applyFont="1" applyFill="1" applyBorder="1" applyAlignment="1" applyProtection="1">
      <alignment horizontal="left" vertical="center"/>
    </xf>
    <xf numFmtId="0" fontId="54" fillId="0" borderId="0" xfId="2" applyFont="1" applyFill="1" applyAlignment="1">
      <alignment vertical="center"/>
    </xf>
    <xf numFmtId="0" fontId="9" fillId="0" borderId="0" xfId="2" applyFont="1" applyFill="1" applyBorder="1" applyAlignment="1" applyProtection="1">
      <alignment horizontal="left" vertical="center" wrapText="1"/>
    </xf>
    <xf numFmtId="4" fontId="28" fillId="0" borderId="0" xfId="2" applyNumberFormat="1" applyFont="1" applyFill="1" applyBorder="1" applyAlignment="1" applyProtection="1">
      <alignment horizontal="right" vertical="center"/>
    </xf>
    <xf numFmtId="4" fontId="3" fillId="0" borderId="7" xfId="2" applyNumberFormat="1" applyFont="1" applyFill="1" applyBorder="1" applyAlignment="1" applyProtection="1">
      <alignment horizontal="right" vertical="center"/>
    </xf>
    <xf numFmtId="0" fontId="9" fillId="0" borderId="13" xfId="2" applyFont="1" applyFill="1" applyBorder="1" applyAlignment="1">
      <alignment horizontal="right" vertical="center" wrapText="1"/>
    </xf>
    <xf numFmtId="0" fontId="9" fillId="0" borderId="13" xfId="2" applyFont="1" applyFill="1" applyBorder="1" applyAlignment="1" applyProtection="1">
      <alignment horizontal="right" vertical="center" wrapText="1"/>
    </xf>
    <xf numFmtId="4" fontId="28" fillId="0" borderId="0" xfId="2" applyNumberFormat="1" applyFont="1" applyFill="1" applyBorder="1" applyAlignment="1" applyProtection="1">
      <alignment horizontal="right" vertical="center"/>
      <protection locked="0"/>
    </xf>
    <xf numFmtId="4" fontId="52" fillId="0" borderId="7" xfId="2" applyNumberFormat="1" applyFont="1" applyFill="1" applyBorder="1" applyAlignment="1" applyProtection="1">
      <alignment horizontal="right" vertical="center"/>
      <protection locked="0"/>
    </xf>
    <xf numFmtId="4" fontId="52" fillId="0" borderId="0" xfId="2" applyNumberFormat="1" applyFont="1" applyFill="1" applyBorder="1" applyAlignment="1" applyProtection="1">
      <alignment horizontal="right" vertical="center"/>
      <protection locked="0"/>
    </xf>
    <xf numFmtId="4" fontId="52" fillId="0" borderId="9" xfId="2" applyNumberFormat="1" applyFont="1" applyFill="1" applyBorder="1" applyAlignment="1" applyProtection="1">
      <alignment horizontal="right" vertical="center"/>
      <protection locked="0"/>
    </xf>
    <xf numFmtId="4" fontId="52" fillId="0" borderId="12" xfId="2" applyNumberFormat="1" applyFont="1" applyFill="1" applyBorder="1" applyAlignment="1" applyProtection="1">
      <alignment horizontal="right" vertical="center"/>
      <protection locked="0"/>
    </xf>
    <xf numFmtId="4" fontId="52" fillId="0" borderId="8" xfId="2" applyNumberFormat="1" applyFont="1" applyFill="1" applyBorder="1" applyAlignment="1" applyProtection="1">
      <alignment horizontal="right" vertical="center"/>
      <protection locked="0"/>
    </xf>
    <xf numFmtId="4" fontId="2" fillId="0" borderId="41" xfId="2" applyNumberFormat="1" applyFont="1" applyFill="1" applyBorder="1" applyAlignment="1" applyProtection="1">
      <alignment horizontal="right" vertical="center"/>
    </xf>
    <xf numFmtId="4" fontId="52" fillId="0" borderId="46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right" vertical="center" wrapText="1"/>
    </xf>
    <xf numFmtId="0" fontId="6" fillId="0" borderId="0" xfId="2" applyFont="1" applyFill="1" applyAlignment="1" applyProtection="1">
      <alignment vertical="center" wrapText="1"/>
    </xf>
    <xf numFmtId="0" fontId="6" fillId="0" borderId="34" xfId="2" applyFont="1" applyFill="1" applyBorder="1" applyAlignment="1" applyProtection="1">
      <alignment horizontal="right" vertical="center"/>
    </xf>
    <xf numFmtId="0" fontId="52" fillId="0" borderId="31" xfId="2" applyFont="1" applyFill="1" applyBorder="1" applyAlignment="1" applyProtection="1">
      <alignment horizontal="center" vertical="center" wrapText="1"/>
    </xf>
    <xf numFmtId="0" fontId="2" fillId="0" borderId="26" xfId="2" applyFont="1" applyFill="1" applyBorder="1" applyAlignment="1" applyProtection="1">
      <alignment horizontal="center" vertical="center" wrapText="1"/>
    </xf>
    <xf numFmtId="0" fontId="2" fillId="0" borderId="44" xfId="2" applyFont="1" applyFill="1" applyBorder="1" applyAlignment="1" applyProtection="1">
      <alignment horizontal="center" vertical="center" wrapText="1"/>
    </xf>
    <xf numFmtId="0" fontId="2" fillId="0" borderId="39" xfId="2" applyFont="1" applyFill="1" applyBorder="1" applyAlignment="1" applyProtection="1">
      <alignment horizontal="center" vertical="center" wrapText="1"/>
    </xf>
    <xf numFmtId="0" fontId="2" fillId="0" borderId="21" xfId="2" applyFont="1" applyFill="1" applyBorder="1" applyAlignment="1" applyProtection="1">
      <alignment horizontal="center" vertical="center" wrapText="1"/>
    </xf>
    <xf numFmtId="0" fontId="2" fillId="0" borderId="22" xfId="2" applyFont="1" applyFill="1" applyBorder="1" applyAlignment="1" applyProtection="1">
      <alignment horizontal="center" vertical="center" wrapText="1"/>
    </xf>
    <xf numFmtId="0" fontId="3" fillId="0" borderId="23" xfId="2" applyFont="1" applyFill="1" applyBorder="1" applyAlignment="1" applyProtection="1">
      <alignment horizontal="center" vertical="center" wrapText="1"/>
    </xf>
    <xf numFmtId="0" fontId="3" fillId="0" borderId="27" xfId="2" applyFont="1" applyFill="1" applyBorder="1" applyAlignment="1" applyProtection="1">
      <alignment horizontal="center" vertical="center" wrapText="1"/>
    </xf>
    <xf numFmtId="0" fontId="3" fillId="0" borderId="25" xfId="2" applyFont="1" applyFill="1" applyBorder="1" applyAlignment="1" applyProtection="1">
      <alignment horizontal="center" vertical="center" wrapText="1"/>
    </xf>
    <xf numFmtId="0" fontId="3" fillId="0" borderId="45" xfId="2" applyFont="1" applyFill="1" applyBorder="1" applyAlignment="1" applyProtection="1">
      <alignment horizontal="center" vertical="center" wrapText="1"/>
    </xf>
    <xf numFmtId="0" fontId="3" fillId="0" borderId="24" xfId="2" applyFont="1" applyFill="1" applyBorder="1" applyAlignment="1" applyProtection="1">
      <alignment horizontal="center" vertical="center" wrapText="1"/>
    </xf>
    <xf numFmtId="0" fontId="13" fillId="0" borderId="15" xfId="2" applyFont="1" applyFill="1" applyBorder="1" applyAlignment="1" applyProtection="1">
      <alignment horizontal="center" vertical="center" wrapText="1"/>
    </xf>
    <xf numFmtId="0" fontId="13" fillId="0" borderId="42" xfId="2" applyFont="1" applyFill="1" applyBorder="1" applyAlignment="1" applyProtection="1">
      <alignment horizontal="center" vertical="center" wrapText="1"/>
    </xf>
    <xf numFmtId="0" fontId="13" fillId="0" borderId="17" xfId="2" applyFont="1" applyFill="1" applyBorder="1" applyAlignment="1" applyProtection="1">
      <alignment horizontal="center" vertical="center" wrapText="1"/>
    </xf>
    <xf numFmtId="0" fontId="13" fillId="0" borderId="28" xfId="2" applyFont="1" applyFill="1" applyBorder="1" applyAlignment="1" applyProtection="1">
      <alignment horizontal="center" vertical="center" wrapText="1"/>
    </xf>
    <xf numFmtId="0" fontId="13" fillId="0" borderId="16" xfId="2" applyFont="1" applyFill="1" applyBorder="1" applyAlignment="1" applyProtection="1">
      <alignment horizontal="center" vertical="center" wrapText="1"/>
    </xf>
    <xf numFmtId="4" fontId="55" fillId="0" borderId="18" xfId="2" applyNumberFormat="1" applyFont="1" applyFill="1" applyBorder="1" applyAlignment="1" applyProtection="1">
      <alignment horizontal="center" vertical="center" wrapText="1"/>
    </xf>
    <xf numFmtId="4" fontId="67" fillId="0" borderId="40" xfId="2" applyNumberFormat="1" applyFont="1" applyFill="1" applyBorder="1" applyAlignment="1" applyProtection="1">
      <alignment horizontal="center" vertical="center" wrapText="1"/>
    </xf>
    <xf numFmtId="0" fontId="69" fillId="0" borderId="0" xfId="2" applyFont="1" applyFill="1" applyBorder="1" applyAlignment="1" applyProtection="1">
      <alignment horizontal="center" vertical="center" wrapText="1"/>
    </xf>
    <xf numFmtId="4" fontId="10" fillId="5" borderId="18" xfId="2" applyNumberFormat="1" applyFont="1" applyFill="1" applyBorder="1" applyAlignment="1" applyProtection="1">
      <alignment horizontal="right" vertical="center"/>
    </xf>
    <xf numFmtId="4" fontId="12" fillId="5" borderId="47" xfId="2" applyNumberFormat="1" applyFont="1" applyFill="1" applyBorder="1" applyAlignment="1" applyProtection="1">
      <alignment horizontal="right" vertical="center"/>
    </xf>
    <xf numFmtId="4" fontId="12" fillId="5" borderId="11" xfId="2" applyNumberFormat="1" applyFont="1" applyFill="1" applyBorder="1" applyAlignment="1" applyProtection="1">
      <alignment horizontal="right" vertical="center"/>
    </xf>
    <xf numFmtId="4" fontId="12" fillId="5" borderId="29" xfId="2" applyNumberFormat="1" applyFont="1" applyFill="1" applyBorder="1" applyAlignment="1" applyProtection="1">
      <alignment horizontal="right" vertical="center"/>
    </xf>
    <xf numFmtId="4" fontId="12" fillId="5" borderId="40" xfId="2" applyNumberFormat="1" applyFont="1" applyFill="1" applyBorder="1" applyAlignment="1" applyProtection="1">
      <alignment horizontal="right" vertical="center"/>
    </xf>
    <xf numFmtId="4" fontId="12" fillId="5" borderId="19" xfId="2" applyNumberFormat="1" applyFont="1" applyFill="1" applyBorder="1" applyAlignment="1" applyProtection="1">
      <alignment horizontal="right" vertical="center"/>
    </xf>
    <xf numFmtId="4" fontId="12" fillId="5" borderId="20" xfId="2" applyNumberFormat="1" applyFont="1" applyFill="1" applyBorder="1" applyAlignment="1" applyProtection="1">
      <alignment horizontal="right" vertical="center"/>
    </xf>
    <xf numFmtId="4" fontId="55" fillId="0" borderId="19" xfId="2" applyNumberFormat="1" applyFont="1" applyFill="1" applyBorder="1" applyAlignment="1" applyProtection="1">
      <alignment horizontal="center" vertical="center" wrapText="1"/>
    </xf>
    <xf numFmtId="4" fontId="55" fillId="0" borderId="11" xfId="2" applyNumberFormat="1" applyFont="1" applyFill="1" applyBorder="1" applyAlignment="1" applyProtection="1">
      <alignment horizontal="center" vertical="center" wrapText="1"/>
    </xf>
    <xf numFmtId="4" fontId="55" fillId="0" borderId="29" xfId="2" applyNumberFormat="1" applyFont="1" applyFill="1" applyBorder="1" applyAlignment="1" applyProtection="1">
      <alignment horizontal="center" vertical="center" wrapText="1"/>
    </xf>
    <xf numFmtId="4" fontId="55" fillId="0" borderId="40" xfId="2" applyNumberFormat="1" applyFont="1" applyFill="1" applyBorder="1" applyAlignment="1" applyProtection="1">
      <alignment horizontal="center" vertical="center" wrapText="1"/>
    </xf>
    <xf numFmtId="4" fontId="55" fillId="0" borderId="20" xfId="2" applyNumberFormat="1" applyFont="1" applyFill="1" applyBorder="1" applyAlignment="1" applyProtection="1">
      <alignment horizontal="center" vertical="center" wrapText="1"/>
    </xf>
    <xf numFmtId="4" fontId="55" fillId="0" borderId="47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right" vertical="center" wrapText="1"/>
    </xf>
    <xf numFmtId="0" fontId="3" fillId="0" borderId="10" xfId="2" applyFont="1" applyFill="1" applyBorder="1" applyAlignment="1" applyProtection="1">
      <alignment horizontal="right" vertical="center" wrapText="1"/>
    </xf>
    <xf numFmtId="0" fontId="8" fillId="4" borderId="11" xfId="2" applyFont="1" applyFill="1" applyBorder="1" applyAlignment="1" applyProtection="1">
      <alignment horizontal="right" vertical="center" wrapText="1"/>
    </xf>
    <xf numFmtId="4" fontId="3" fillId="0" borderId="39" xfId="2" applyNumberFormat="1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right" vertical="center"/>
    </xf>
    <xf numFmtId="4" fontId="60" fillId="0" borderId="7" xfId="2" applyNumberFormat="1" applyFont="1" applyFill="1" applyBorder="1" applyAlignment="1" applyProtection="1">
      <alignment horizontal="right" vertical="center"/>
    </xf>
    <xf numFmtId="4" fontId="60" fillId="0" borderId="0" xfId="2" applyNumberFormat="1" applyFont="1" applyFill="1" applyBorder="1" applyAlignment="1" applyProtection="1">
      <alignment horizontal="right" vertical="center"/>
    </xf>
    <xf numFmtId="4" fontId="60" fillId="0" borderId="9" xfId="2" applyNumberFormat="1" applyFont="1" applyFill="1" applyBorder="1" applyAlignment="1" applyProtection="1">
      <alignment horizontal="right" vertical="center"/>
    </xf>
    <xf numFmtId="4" fontId="60" fillId="0" borderId="41" xfId="2" applyNumberFormat="1" applyFont="1" applyFill="1" applyBorder="1" applyAlignment="1" applyProtection="1">
      <alignment horizontal="right" vertical="center"/>
    </xf>
    <xf numFmtId="4" fontId="60" fillId="0" borderId="12" xfId="2" applyNumberFormat="1" applyFont="1" applyFill="1" applyBorder="1" applyAlignment="1" applyProtection="1">
      <alignment horizontal="right" vertical="center"/>
    </xf>
    <xf numFmtId="4" fontId="60" fillId="0" borderId="8" xfId="2" applyNumberFormat="1" applyFont="1" applyFill="1" applyBorder="1" applyAlignment="1" applyProtection="1">
      <alignment horizontal="right" vertical="center"/>
    </xf>
    <xf numFmtId="4" fontId="2" fillId="0" borderId="48" xfId="2" applyNumberFormat="1" applyFont="1" applyFill="1" applyBorder="1" applyAlignment="1" applyProtection="1">
      <alignment horizontal="right" vertical="center"/>
    </xf>
    <xf numFmtId="4" fontId="60" fillId="0" borderId="48" xfId="2" applyNumberFormat="1" applyFont="1" applyFill="1" applyBorder="1" applyAlignment="1" applyProtection="1">
      <alignment horizontal="right" vertical="center"/>
    </xf>
    <xf numFmtId="0" fontId="70" fillId="0" borderId="0" xfId="0" applyFont="1" applyBorder="1" applyAlignment="1" applyProtection="1">
      <alignment horizontal="right" vertical="center" wrapText="1"/>
    </xf>
    <xf numFmtId="4" fontId="60" fillId="0" borderId="10" xfId="2" applyNumberFormat="1" applyFont="1" applyFill="1" applyBorder="1" applyAlignment="1" applyProtection="1">
      <alignment horizontal="right" vertical="center"/>
    </xf>
    <xf numFmtId="4" fontId="8" fillId="4" borderId="11" xfId="2" applyNumberFormat="1" applyFont="1" applyFill="1" applyBorder="1" applyAlignment="1" applyProtection="1">
      <alignment horizontal="right" vertical="center" wrapText="1"/>
    </xf>
    <xf numFmtId="4" fontId="3" fillId="0" borderId="22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Border="1" applyAlignment="1" applyProtection="1">
      <alignment horizontal="center" vertical="center" wrapText="1"/>
    </xf>
    <xf numFmtId="4" fontId="4" fillId="0" borderId="49" xfId="2" applyNumberFormat="1" applyFont="1" applyFill="1" applyBorder="1" applyAlignment="1" applyProtection="1">
      <alignment horizontal="right" vertical="center"/>
    </xf>
    <xf numFmtId="4" fontId="2" fillId="0" borderId="34" xfId="2" applyNumberFormat="1" applyFont="1" applyFill="1" applyBorder="1" applyAlignment="1" applyProtection="1">
      <alignment horizontal="right" vertical="center"/>
    </xf>
    <xf numFmtId="4" fontId="2" fillId="0" borderId="50" xfId="2" applyNumberFormat="1" applyFont="1" applyFill="1" applyBorder="1" applyAlignment="1" applyProtection="1">
      <alignment horizontal="right" vertical="center"/>
    </xf>
    <xf numFmtId="0" fontId="4" fillId="0" borderId="34" xfId="2" applyFont="1" applyFill="1" applyBorder="1" applyAlignment="1" applyProtection="1">
      <alignment horizontal="right" vertical="center" wrapText="1"/>
    </xf>
    <xf numFmtId="0" fontId="4" fillId="0" borderId="34" xfId="2" applyFont="1" applyFill="1" applyBorder="1" applyAlignment="1" applyProtection="1">
      <alignment horizontal="left" vertical="center" wrapText="1"/>
    </xf>
    <xf numFmtId="0" fontId="4" fillId="0" borderId="50" xfId="2" applyFont="1" applyFill="1" applyBorder="1" applyAlignment="1" applyProtection="1">
      <alignment horizontal="left" vertical="center" wrapText="1"/>
    </xf>
    <xf numFmtId="4" fontId="55" fillId="0" borderId="18" xfId="2" applyNumberFormat="1" applyFont="1" applyFill="1" applyBorder="1" applyAlignment="1" applyProtection="1">
      <alignment horizontal="right" vertical="center" wrapText="1"/>
    </xf>
    <xf numFmtId="0" fontId="8" fillId="0" borderId="13" xfId="2" applyFont="1" applyFill="1" applyBorder="1" applyAlignment="1" applyProtection="1">
      <alignment horizontal="right" vertical="center" wrapText="1"/>
    </xf>
    <xf numFmtId="0" fontId="8" fillId="4" borderId="36" xfId="2" applyFont="1" applyFill="1" applyBorder="1" applyAlignment="1" applyProtection="1">
      <alignment horizontal="right" vertical="center" wrapText="1"/>
    </xf>
    <xf numFmtId="0" fontId="47" fillId="0" borderId="0" xfId="2" applyFont="1" applyFill="1" applyBorder="1" applyAlignment="1" applyProtection="1">
      <alignment horizontal="right" vertical="center" wrapText="1"/>
    </xf>
    <xf numFmtId="4" fontId="47" fillId="0" borderId="6" xfId="2" applyNumberFormat="1" applyFont="1" applyFill="1" applyBorder="1" applyAlignment="1" applyProtection="1">
      <alignment horizontal="right" vertical="center"/>
    </xf>
    <xf numFmtId="4" fontId="50" fillId="0" borderId="0" xfId="2" applyNumberFormat="1" applyFont="1" applyFill="1" applyAlignment="1" applyProtection="1">
      <alignment horizontal="center" vertical="center" wrapText="1"/>
    </xf>
    <xf numFmtId="4" fontId="3" fillId="0" borderId="48" xfId="2" applyNumberFormat="1" applyFont="1" applyFill="1" applyBorder="1" applyAlignment="1" applyProtection="1">
      <alignment horizontal="right" vertical="center"/>
    </xf>
    <xf numFmtId="4" fontId="6" fillId="0" borderId="0" xfId="2" applyNumberFormat="1" applyFont="1" applyFill="1" applyAlignment="1" applyProtection="1">
      <alignment vertical="center"/>
    </xf>
    <xf numFmtId="4" fontId="2" fillId="0" borderId="13" xfId="2" applyNumberFormat="1" applyFont="1" applyFill="1" applyBorder="1" applyAlignment="1" applyProtection="1">
      <alignment horizontal="right" vertical="center"/>
      <protection locked="0"/>
    </xf>
    <xf numFmtId="4" fontId="2" fillId="0" borderId="46" xfId="2" applyNumberFormat="1" applyFont="1" applyFill="1" applyBorder="1" applyAlignment="1" applyProtection="1">
      <alignment horizontal="right" vertical="center"/>
      <protection locked="0"/>
    </xf>
    <xf numFmtId="4" fontId="60" fillId="0" borderId="46" xfId="2" applyNumberFormat="1" applyFont="1" applyFill="1" applyBorder="1" applyAlignment="1" applyProtection="1">
      <alignment horizontal="right" vertical="center"/>
      <protection locked="0"/>
    </xf>
    <xf numFmtId="0" fontId="63" fillId="0" borderId="0" xfId="2" applyFont="1" applyFill="1" applyBorder="1" applyAlignment="1">
      <alignment vertical="center"/>
    </xf>
    <xf numFmtId="0" fontId="10" fillId="5" borderId="36" xfId="2" applyFont="1" applyFill="1" applyBorder="1" applyAlignment="1" applyProtection="1">
      <alignment horizontal="right" vertical="center" wrapText="1"/>
    </xf>
    <xf numFmtId="0" fontId="4" fillId="0" borderId="49" xfId="2" applyFont="1" applyFill="1" applyBorder="1" applyAlignment="1" applyProtection="1">
      <alignment horizontal="right" vertical="center" wrapText="1"/>
    </xf>
    <xf numFmtId="0" fontId="47" fillId="0" borderId="13" xfId="2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center" vertical="justify" wrapText="1" readingOrder="1"/>
    </xf>
    <xf numFmtId="0" fontId="45" fillId="0" borderId="0" xfId="0" applyFont="1" applyFill="1" applyAlignment="1">
      <alignment vertical="justify" wrapText="1" readingOrder="1"/>
    </xf>
    <xf numFmtId="0" fontId="0" fillId="0" borderId="0" xfId="0" applyAlignment="1">
      <alignment vertical="justify" wrapText="1" readingOrder="1"/>
    </xf>
    <xf numFmtId="49" fontId="71" fillId="0" borderId="0" xfId="0" applyNumberFormat="1" applyFont="1" applyAlignment="1">
      <alignment horizontal="justify" vertical="justify" wrapText="1" readingOrder="1"/>
    </xf>
    <xf numFmtId="0" fontId="46" fillId="0" borderId="0" xfId="0" applyFont="1" applyAlignment="1">
      <alignment vertical="justify" wrapText="1" readingOrder="1"/>
    </xf>
    <xf numFmtId="0" fontId="72" fillId="0" borderId="0" xfId="0" applyFont="1" applyAlignment="1">
      <alignment horizontal="left" vertical="justify" wrapText="1" readingOrder="1"/>
    </xf>
    <xf numFmtId="49" fontId="73" fillId="0" borderId="0" xfId="0" applyNumberFormat="1" applyFont="1" applyAlignment="1">
      <alignment horizontal="justify" vertical="justify" wrapText="1" readingOrder="1"/>
    </xf>
    <xf numFmtId="49" fontId="74" fillId="0" borderId="0" xfId="0" applyNumberFormat="1" applyFont="1" applyFill="1" applyAlignment="1">
      <alignment horizontal="justify" vertical="justify" wrapText="1" readingOrder="1"/>
    </xf>
    <xf numFmtId="0" fontId="0" fillId="0" borderId="0" xfId="0" applyFill="1" applyAlignment="1">
      <alignment vertical="justify" wrapText="1" readingOrder="1"/>
    </xf>
    <xf numFmtId="49" fontId="37" fillId="7" borderId="0" xfId="0" applyNumberFormat="1" applyFont="1" applyFill="1" applyAlignment="1">
      <alignment horizontal="justify" vertical="justify" wrapText="1" readingOrder="1"/>
    </xf>
    <xf numFmtId="49" fontId="74" fillId="7" borderId="0" xfId="0" applyNumberFormat="1" applyFont="1" applyFill="1" applyAlignment="1">
      <alignment horizontal="justify" vertical="justify" wrapText="1" readingOrder="1"/>
    </xf>
    <xf numFmtId="49" fontId="75" fillId="7" borderId="0" xfId="0" applyNumberFormat="1" applyFont="1" applyFill="1" applyAlignment="1">
      <alignment horizontal="justify" vertical="justify" wrapText="1" readingOrder="1"/>
    </xf>
    <xf numFmtId="49" fontId="74" fillId="0" borderId="0" xfId="0" applyNumberFormat="1" applyFont="1" applyAlignment="1">
      <alignment horizontal="justify" vertical="justify" wrapText="1" readingOrder="1"/>
    </xf>
    <xf numFmtId="49" fontId="76" fillId="0" borderId="0" xfId="0" applyNumberFormat="1" applyFont="1" applyAlignment="1">
      <alignment horizontal="justify" vertical="justify" wrapText="1" readingOrder="1"/>
    </xf>
    <xf numFmtId="49" fontId="77" fillId="0" borderId="0" xfId="0" applyNumberFormat="1" applyFont="1" applyAlignment="1">
      <alignment horizontal="justify" vertical="justify" wrapText="1" readingOrder="1"/>
    </xf>
    <xf numFmtId="49" fontId="71" fillId="0" borderId="0" xfId="0" applyNumberFormat="1" applyFont="1" applyFill="1" applyAlignment="1">
      <alignment horizontal="justify" vertical="justify" wrapText="1" readingOrder="1"/>
    </xf>
    <xf numFmtId="49" fontId="72" fillId="0" borderId="0" xfId="0" applyNumberFormat="1" applyFont="1" applyAlignment="1">
      <alignment horizontal="justify" vertical="justify" wrapText="1" readingOrder="1"/>
    </xf>
    <xf numFmtId="49" fontId="78" fillId="0" borderId="0" xfId="0" applyNumberFormat="1" applyFont="1" applyAlignment="1">
      <alignment vertical="justify" wrapText="1" readingOrder="1"/>
    </xf>
    <xf numFmtId="49" fontId="72" fillId="0" borderId="0" xfId="0" applyNumberFormat="1" applyFont="1" applyAlignment="1">
      <alignment horizontal="left" vertical="justify" wrapText="1" readingOrder="1"/>
    </xf>
    <xf numFmtId="49" fontId="79" fillId="0" borderId="0" xfId="0" applyNumberFormat="1" applyFont="1" applyAlignment="1">
      <alignment horizontal="justify" vertical="justify" wrapText="1" readingOrder="1"/>
    </xf>
    <xf numFmtId="0" fontId="77" fillId="0" borderId="0" xfId="0" applyFont="1" applyAlignment="1">
      <alignment horizontal="justify" vertical="justify" wrapText="1" readingOrder="1"/>
    </xf>
    <xf numFmtId="0" fontId="80" fillId="0" borderId="0" xfId="0" applyFont="1" applyAlignment="1">
      <alignment horizontal="justify" vertical="justify" wrapText="1" readingOrder="1"/>
    </xf>
    <xf numFmtId="0" fontId="72" fillId="0" borderId="0" xfId="0" applyFont="1" applyAlignment="1">
      <alignment horizontal="justify" vertical="justify" wrapText="1" readingOrder="1"/>
    </xf>
    <xf numFmtId="0" fontId="81" fillId="0" borderId="0" xfId="0" applyFont="1" applyAlignment="1">
      <alignment horizontal="justify" vertical="justify" wrapText="1" readingOrder="1"/>
    </xf>
    <xf numFmtId="0" fontId="82" fillId="0" borderId="0" xfId="0" applyFont="1" applyAlignment="1">
      <alignment horizontal="justify" vertical="justify" wrapText="1" readingOrder="1"/>
    </xf>
    <xf numFmtId="0" fontId="83" fillId="0" borderId="0" xfId="0" applyFont="1" applyAlignment="1">
      <alignment vertical="justify" wrapText="1" readingOrder="1"/>
    </xf>
    <xf numFmtId="0" fontId="84" fillId="0" borderId="0" xfId="0" applyFont="1" applyAlignment="1">
      <alignment horizontal="justify" vertical="justify" wrapText="1" readingOrder="1"/>
    </xf>
    <xf numFmtId="0" fontId="74" fillId="0" borderId="0" xfId="0" applyFont="1" applyAlignment="1">
      <alignment horizontal="justify" vertical="justify" wrapText="1" readingOrder="1"/>
    </xf>
    <xf numFmtId="4" fontId="52" fillId="0" borderId="41" xfId="2" applyNumberFormat="1" applyFont="1" applyFill="1" applyBorder="1" applyAlignment="1" applyProtection="1">
      <alignment horizontal="right" vertical="center"/>
    </xf>
    <xf numFmtId="4" fontId="52" fillId="0" borderId="48" xfId="2" applyNumberFormat="1" applyFont="1" applyFill="1" applyBorder="1" applyAlignment="1" applyProtection="1">
      <alignment horizontal="right" vertical="center"/>
    </xf>
    <xf numFmtId="4" fontId="52" fillId="0" borderId="13" xfId="2" applyNumberFormat="1" applyFont="1" applyFill="1" applyBorder="1" applyAlignment="1" applyProtection="1">
      <alignment horizontal="right" vertical="center"/>
    </xf>
    <xf numFmtId="164" fontId="27" fillId="0" borderId="0" xfId="3" applyNumberFormat="1" applyFont="1" applyFill="1" applyBorder="1" applyAlignment="1" applyProtection="1">
      <alignment horizontal="center" vertical="center"/>
    </xf>
    <xf numFmtId="0" fontId="9" fillId="0" borderId="13" xfId="2" applyFont="1" applyFill="1" applyBorder="1" applyAlignment="1">
      <alignment horizontal="right" vertical="center" wrapText="1"/>
    </xf>
    <xf numFmtId="0" fontId="4" fillId="0" borderId="13" xfId="2" applyFont="1" applyFill="1" applyBorder="1" applyAlignment="1" applyProtection="1">
      <alignment horizontal="right" vertical="center" wrapText="1"/>
    </xf>
    <xf numFmtId="0" fontId="54" fillId="0" borderId="0" xfId="2" applyFont="1" applyFill="1" applyAlignment="1" applyProtection="1">
      <alignment horizontal="center" vertical="center" wrapText="1"/>
    </xf>
    <xf numFmtId="0" fontId="9" fillId="0" borderId="13" xfId="2" applyFont="1" applyFill="1" applyBorder="1" applyAlignment="1">
      <alignment horizontal="right" vertical="center" wrapText="1"/>
    </xf>
    <xf numFmtId="0" fontId="65" fillId="0" borderId="0" xfId="2" applyFont="1" applyFill="1" applyBorder="1" applyAlignment="1">
      <alignment horizontal="left" vertical="center" wrapText="1"/>
    </xf>
    <xf numFmtId="0" fontId="65" fillId="0" borderId="1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vertical="center"/>
    </xf>
    <xf numFmtId="0" fontId="53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54" fillId="0" borderId="0" xfId="2" applyFont="1" applyFill="1" applyBorder="1" applyAlignment="1" applyProtection="1">
      <alignment horizontal="right" vertical="center"/>
    </xf>
    <xf numFmtId="4" fontId="54" fillId="0" borderId="0" xfId="2" applyNumberFormat="1" applyFont="1" applyFill="1" applyBorder="1" applyAlignment="1" applyProtection="1">
      <alignment vertical="center"/>
    </xf>
    <xf numFmtId="0" fontId="54" fillId="0" borderId="0" xfId="2" applyFont="1" applyFill="1" applyBorder="1" applyAlignment="1">
      <alignment vertical="center"/>
    </xf>
    <xf numFmtId="0" fontId="54" fillId="0" borderId="0" xfId="2" applyFont="1" applyFill="1" applyAlignment="1" applyProtection="1">
      <alignment vertical="center" wrapText="1"/>
    </xf>
    <xf numFmtId="0" fontId="65" fillId="0" borderId="10" xfId="2" applyFont="1" applyFill="1" applyBorder="1" applyAlignment="1">
      <alignment vertical="center" wrapText="1"/>
    </xf>
    <xf numFmtId="0" fontId="78" fillId="0" borderId="0" xfId="2" applyFont="1" applyFill="1" applyAlignment="1">
      <alignment vertical="center" wrapText="1"/>
    </xf>
    <xf numFmtId="0" fontId="48" fillId="0" borderId="0" xfId="2" applyFont="1" applyFill="1" applyAlignment="1">
      <alignment vertical="center" wrapText="1"/>
    </xf>
    <xf numFmtId="0" fontId="54" fillId="0" borderId="0" xfId="2" applyFont="1" applyFill="1" applyAlignment="1" applyProtection="1">
      <alignment horizontal="center" vertical="center" wrapText="1"/>
    </xf>
    <xf numFmtId="0" fontId="85" fillId="0" borderId="0" xfId="2" applyFont="1" applyFill="1" applyAlignment="1">
      <alignment vertical="center" wrapText="1"/>
    </xf>
    <xf numFmtId="0" fontId="85" fillId="0" borderId="0" xfId="2" applyFont="1" applyFill="1" applyAlignment="1">
      <alignment vertical="center"/>
    </xf>
    <xf numFmtId="0" fontId="9" fillId="0" borderId="13" xfId="2" applyFont="1" applyFill="1" applyBorder="1" applyAlignment="1">
      <alignment horizontal="right" vertical="center" wrapText="1"/>
    </xf>
    <xf numFmtId="0" fontId="54" fillId="0" borderId="0" xfId="2" applyFont="1" applyFill="1" applyAlignment="1" applyProtection="1">
      <alignment horizontal="center" vertical="center" wrapText="1"/>
    </xf>
    <xf numFmtId="0" fontId="28" fillId="0" borderId="0" xfId="3" applyFont="1" applyFill="1" applyBorder="1" applyAlignment="1" applyProtection="1">
      <alignment horizontal="center" vertical="center"/>
    </xf>
    <xf numFmtId="0" fontId="27" fillId="0" borderId="0" xfId="3" applyNumberFormat="1" applyFont="1" applyFill="1" applyBorder="1" applyAlignment="1" applyProtection="1">
      <alignment horizontal="center" vertical="center"/>
    </xf>
    <xf numFmtId="0" fontId="27" fillId="0" borderId="1" xfId="3" applyNumberFormat="1" applyFont="1" applyFill="1" applyBorder="1" applyAlignment="1" applyProtection="1">
      <alignment horizontal="center" vertical="center"/>
    </xf>
    <xf numFmtId="0" fontId="27" fillId="0" borderId="0" xfId="2" applyFont="1" applyFill="1" applyBorder="1" applyAlignment="1" applyProtection="1">
      <alignment horizontal="center" vertical="center"/>
    </xf>
    <xf numFmtId="164" fontId="27" fillId="0" borderId="1" xfId="3" applyNumberFormat="1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horizontal="center" vertical="center" wrapText="1"/>
    </xf>
    <xf numFmtId="0" fontId="28" fillId="0" borderId="0" xfId="3" applyNumberFormat="1" applyFont="1" applyFill="1" applyBorder="1" applyAlignment="1" applyProtection="1">
      <alignment horizontal="center" vertical="center"/>
      <protection locked="0"/>
    </xf>
    <xf numFmtId="0" fontId="28" fillId="0" borderId="0" xfId="3" applyNumberFormat="1" applyFont="1" applyFill="1" applyBorder="1" applyAlignment="1" applyProtection="1">
      <alignment horizontal="center" vertical="center"/>
    </xf>
    <xf numFmtId="0" fontId="13" fillId="0" borderId="4" xfId="2" applyFont="1" applyFill="1" applyBorder="1" applyAlignment="1">
      <alignment horizontal="center" vertical="center" wrapText="1"/>
    </xf>
    <xf numFmtId="0" fontId="28" fillId="0" borderId="0" xfId="2" applyFont="1" applyFill="1" applyAlignment="1">
      <alignment horizontal="left" vertical="center"/>
    </xf>
    <xf numFmtId="0" fontId="27" fillId="0" borderId="1" xfId="2" applyFont="1" applyFill="1" applyBorder="1" applyAlignment="1" applyProtection="1">
      <alignment horizontal="center" vertical="center"/>
      <protection locked="0"/>
    </xf>
    <xf numFmtId="0" fontId="28" fillId="0" borderId="2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Alignment="1">
      <alignment horizontal="center" vertical="center"/>
    </xf>
    <xf numFmtId="0" fontId="27" fillId="0" borderId="0" xfId="2" applyFont="1" applyFill="1" applyBorder="1" applyAlignment="1">
      <alignment horizontal="left" vertical="center"/>
    </xf>
    <xf numFmtId="0" fontId="28" fillId="0" borderId="0" xfId="2" applyFont="1" applyFill="1" applyAlignment="1">
      <alignment horizontal="center" vertical="center"/>
    </xf>
    <xf numFmtId="0" fontId="27" fillId="0" borderId="0" xfId="2" applyFont="1" applyFill="1" applyAlignment="1" applyProtection="1">
      <alignment horizontal="left" vertical="center" wrapText="1"/>
      <protection locked="0"/>
    </xf>
    <xf numFmtId="0" fontId="7" fillId="0" borderId="0" xfId="2" applyFont="1" applyFill="1" applyBorder="1" applyAlignment="1" applyProtection="1">
      <alignment horizontal="center" vertical="center"/>
    </xf>
    <xf numFmtId="0" fontId="28" fillId="0" borderId="0" xfId="2" applyFont="1" applyFill="1" applyAlignment="1">
      <alignment horizontal="center" vertical="center" wrapText="1"/>
    </xf>
    <xf numFmtId="0" fontId="28" fillId="0" borderId="0" xfId="2" applyFont="1" applyFill="1" applyAlignment="1" applyProtection="1">
      <alignment horizontal="center" vertical="center" wrapText="1"/>
      <protection locked="0"/>
    </xf>
    <xf numFmtId="0" fontId="28" fillId="0" borderId="0" xfId="2" applyFont="1" applyFill="1" applyAlignment="1" applyProtection="1">
      <alignment horizontal="center" vertical="center" wrapText="1"/>
    </xf>
    <xf numFmtId="0" fontId="27" fillId="0" borderId="0" xfId="2" applyFont="1" applyFill="1" applyAlignment="1" applyProtection="1">
      <alignment horizontal="left" vertical="center"/>
      <protection locked="0"/>
    </xf>
    <xf numFmtId="0" fontId="27" fillId="0" borderId="1" xfId="2" applyFont="1" applyFill="1" applyBorder="1" applyAlignment="1">
      <alignment horizontal="left" vertical="center"/>
    </xf>
    <xf numFmtId="0" fontId="31" fillId="6" borderId="3" xfId="2" applyFont="1" applyFill="1" applyBorder="1" applyAlignment="1">
      <alignment horizontal="left" vertical="center"/>
    </xf>
    <xf numFmtId="0" fontId="31" fillId="6" borderId="3" xfId="2" applyFont="1" applyFill="1" applyBorder="1" applyAlignment="1">
      <alignment horizontal="left" vertical="center" wrapText="1"/>
    </xf>
    <xf numFmtId="0" fontId="9" fillId="0" borderId="13" xfId="2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 applyProtection="1">
      <alignment horizontal="left" vertical="center" wrapText="1"/>
    </xf>
    <xf numFmtId="0" fontId="9" fillId="0" borderId="10" xfId="2" applyFont="1" applyFill="1" applyBorder="1" applyAlignment="1" applyProtection="1">
      <alignment horizontal="left" vertical="center" wrapText="1"/>
    </xf>
    <xf numFmtId="0" fontId="4" fillId="0" borderId="13" xfId="2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horizontal="left" vertical="center" wrapText="1"/>
    </xf>
    <xf numFmtId="0" fontId="70" fillId="0" borderId="0" xfId="0" applyFont="1" applyBorder="1" applyAlignment="1" applyProtection="1">
      <alignment horizontal="right" vertical="center" wrapText="1"/>
    </xf>
    <xf numFmtId="0" fontId="15" fillId="4" borderId="36" xfId="2" applyFont="1" applyFill="1" applyBorder="1" applyAlignment="1" applyProtection="1">
      <alignment horizontal="center" vertical="center" wrapText="1"/>
    </xf>
    <xf numFmtId="0" fontId="15" fillId="4" borderId="11" xfId="2" applyFont="1" applyFill="1" applyBorder="1" applyAlignment="1" applyProtection="1">
      <alignment horizontal="center" vertical="center" wrapText="1"/>
    </xf>
    <xf numFmtId="0" fontId="9" fillId="0" borderId="43" xfId="2" applyFont="1" applyFill="1" applyBorder="1" applyAlignment="1" applyProtection="1">
      <alignment horizontal="left" vertical="center" wrapText="1"/>
    </xf>
    <xf numFmtId="0" fontId="9" fillId="0" borderId="44" xfId="2" applyFont="1" applyFill="1" applyBorder="1" applyAlignment="1" applyProtection="1">
      <alignment horizontal="left" vertical="center" wrapText="1"/>
    </xf>
    <xf numFmtId="0" fontId="4" fillId="0" borderId="10" xfId="2" applyFont="1" applyFill="1" applyBorder="1" applyAlignment="1" applyProtection="1">
      <alignment horizontal="left" vertical="center" wrapText="1"/>
    </xf>
    <xf numFmtId="0" fontId="7" fillId="0" borderId="0" xfId="2" applyFont="1" applyFill="1" applyAlignment="1" applyProtection="1">
      <alignment horizontal="center" vertical="center"/>
    </xf>
    <xf numFmtId="0" fontId="9" fillId="0" borderId="30" xfId="2" applyFont="1" applyFill="1" applyBorder="1" applyAlignment="1" applyProtection="1">
      <alignment horizontal="center" vertical="center" wrapText="1"/>
    </xf>
    <xf numFmtId="0" fontId="9" fillId="0" borderId="54" xfId="2" applyFont="1" applyFill="1" applyBorder="1" applyAlignment="1" applyProtection="1">
      <alignment horizontal="center" vertical="center" wrapText="1"/>
    </xf>
    <xf numFmtId="4" fontId="67" fillId="0" borderId="51" xfId="2" applyNumberFormat="1" applyFont="1" applyFill="1" applyBorder="1" applyAlignment="1" applyProtection="1">
      <alignment horizontal="center" vertical="center" wrapText="1"/>
    </xf>
    <xf numFmtId="4" fontId="67" fillId="0" borderId="52" xfId="2" applyNumberFormat="1" applyFont="1" applyFill="1" applyBorder="1" applyAlignment="1" applyProtection="1">
      <alignment horizontal="center" vertical="center" wrapText="1"/>
    </xf>
    <xf numFmtId="4" fontId="67" fillId="0" borderId="53" xfId="2" applyNumberFormat="1" applyFont="1" applyFill="1" applyBorder="1" applyAlignment="1" applyProtection="1">
      <alignment horizontal="center" vertical="center" wrapText="1"/>
    </xf>
    <xf numFmtId="0" fontId="8" fillId="0" borderId="33" xfId="2" applyFont="1" applyFill="1" applyBorder="1" applyAlignment="1" applyProtection="1">
      <alignment horizontal="center" vertical="center" wrapText="1"/>
    </xf>
    <xf numFmtId="0" fontId="8" fillId="0" borderId="43" xfId="2" applyFont="1" applyFill="1" applyBorder="1" applyAlignment="1" applyProtection="1">
      <alignment horizontal="center" vertical="center" wrapText="1"/>
    </xf>
    <xf numFmtId="0" fontId="8" fillId="0" borderId="55" xfId="2" applyFont="1" applyFill="1" applyBorder="1" applyAlignment="1" applyProtection="1">
      <alignment horizontal="center" vertical="center" wrapText="1"/>
    </xf>
    <xf numFmtId="0" fontId="8" fillId="0" borderId="56" xfId="2" applyFont="1" applyFill="1" applyBorder="1" applyAlignment="1" applyProtection="1">
      <alignment horizontal="center" vertical="center" wrapText="1"/>
    </xf>
    <xf numFmtId="0" fontId="8" fillId="0" borderId="44" xfId="2" applyFont="1" applyFill="1" applyBorder="1" applyAlignment="1" applyProtection="1">
      <alignment horizontal="center" vertical="center" wrapText="1"/>
    </xf>
    <xf numFmtId="0" fontId="8" fillId="0" borderId="57" xfId="2" applyFont="1" applyFill="1" applyBorder="1" applyAlignment="1" applyProtection="1">
      <alignment horizontal="center" vertical="center" wrapText="1"/>
    </xf>
    <xf numFmtId="0" fontId="13" fillId="0" borderId="58" xfId="2" applyFont="1" applyFill="1" applyBorder="1" applyAlignment="1" applyProtection="1">
      <alignment horizontal="center" vertical="center" wrapText="1"/>
    </xf>
    <xf numFmtId="0" fontId="13" fillId="0" borderId="42" xfId="2" applyFont="1" applyFill="1" applyBorder="1" applyAlignment="1" applyProtection="1">
      <alignment horizontal="center" vertical="center" wrapText="1"/>
    </xf>
    <xf numFmtId="0" fontId="13" fillId="0" borderId="59" xfId="2" applyFont="1" applyFill="1" applyBorder="1" applyAlignment="1" applyProtection="1">
      <alignment horizontal="center" vertical="center" wrapText="1"/>
    </xf>
    <xf numFmtId="0" fontId="87" fillId="0" borderId="47" xfId="2" applyFont="1" applyFill="1" applyBorder="1" applyAlignment="1" applyProtection="1">
      <alignment horizontal="center" vertical="center" wrapText="1"/>
    </xf>
    <xf numFmtId="0" fontId="87" fillId="0" borderId="20" xfId="2" applyFont="1" applyFill="1" applyBorder="1" applyAlignment="1" applyProtection="1">
      <alignment horizontal="center" vertical="center" wrapText="1"/>
    </xf>
    <xf numFmtId="0" fontId="87" fillId="0" borderId="60" xfId="2" applyFont="1" applyFill="1" applyBorder="1" applyAlignment="1" applyProtection="1">
      <alignment horizontal="center" vertical="center" wrapText="1"/>
    </xf>
    <xf numFmtId="0" fontId="9" fillId="0" borderId="39" xfId="2" applyFont="1" applyFill="1" applyBorder="1" applyAlignment="1" applyProtection="1">
      <alignment horizontal="center" vertical="center" wrapText="1"/>
    </xf>
    <xf numFmtId="0" fontId="9" fillId="0" borderId="45" xfId="2" applyFont="1" applyFill="1" applyBorder="1" applyAlignment="1" applyProtection="1">
      <alignment horizontal="center" vertical="center" wrapText="1"/>
    </xf>
    <xf numFmtId="0" fontId="3" fillId="0" borderId="36" xfId="2" applyFont="1" applyFill="1" applyBorder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 vertical="center"/>
    </xf>
    <xf numFmtId="0" fontId="3" fillId="0" borderId="32" xfId="2" applyFont="1" applyFill="1" applyBorder="1" applyAlignment="1" applyProtection="1">
      <alignment horizontal="center" vertical="center"/>
    </xf>
    <xf numFmtId="0" fontId="10" fillId="5" borderId="11" xfId="2" applyFont="1" applyFill="1" applyBorder="1" applyAlignment="1" applyProtection="1">
      <alignment horizontal="left" vertical="center" wrapText="1"/>
    </xf>
    <xf numFmtId="0" fontId="10" fillId="5" borderId="32" xfId="2" applyFont="1" applyFill="1" applyBorder="1" applyAlignment="1" applyProtection="1">
      <alignment horizontal="left" vertical="center" wrapText="1"/>
    </xf>
    <xf numFmtId="0" fontId="86" fillId="0" borderId="47" xfId="2" applyFont="1" applyFill="1" applyBorder="1" applyAlignment="1" applyProtection="1">
      <alignment horizontal="center" vertical="center" wrapText="1"/>
    </xf>
    <xf numFmtId="0" fontId="86" fillId="0" borderId="20" xfId="2" applyFont="1" applyFill="1" applyBorder="1" applyAlignment="1" applyProtection="1">
      <alignment horizontal="center" vertical="center" wrapText="1"/>
    </xf>
    <xf numFmtId="0" fontId="86" fillId="0" borderId="60" xfId="2" applyFont="1" applyFill="1" applyBorder="1" applyAlignment="1" applyProtection="1">
      <alignment horizontal="center" vertical="center" wrapText="1"/>
    </xf>
    <xf numFmtId="0" fontId="47" fillId="0" borderId="0" xfId="2" applyFont="1" applyFill="1" applyBorder="1" applyAlignment="1" applyProtection="1">
      <alignment horizontal="left" vertical="center" wrapText="1"/>
    </xf>
    <xf numFmtId="0" fontId="47" fillId="0" borderId="10" xfId="2" applyFont="1" applyFill="1" applyBorder="1" applyAlignment="1" applyProtection="1">
      <alignment horizontal="left" vertical="center" wrapText="1"/>
    </xf>
    <xf numFmtId="0" fontId="47" fillId="0" borderId="0" xfId="2" applyFont="1" applyFill="1" applyBorder="1" applyAlignment="1" applyProtection="1">
      <alignment horizontal="left" vertical="distributed" wrapText="1"/>
    </xf>
    <xf numFmtId="0" fontId="47" fillId="0" borderId="10" xfId="2" applyFont="1" applyFill="1" applyBorder="1" applyAlignment="1" applyProtection="1">
      <alignment horizontal="left" vertical="distributed" wrapText="1"/>
    </xf>
    <xf numFmtId="0" fontId="88" fillId="0" borderId="0" xfId="0" applyFont="1" applyBorder="1" applyAlignment="1" applyProtection="1">
      <alignment horizontal="righ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9" fillId="0" borderId="13" xfId="2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10" xfId="2" applyFont="1" applyFill="1" applyBorder="1" applyAlignment="1">
      <alignment horizontal="left" vertical="center" wrapText="1"/>
    </xf>
    <xf numFmtId="0" fontId="9" fillId="3" borderId="36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left" vertical="center" wrapText="1"/>
    </xf>
    <xf numFmtId="0" fontId="9" fillId="3" borderId="32" xfId="2" applyFont="1" applyFill="1" applyBorder="1" applyAlignment="1">
      <alignment horizontal="left" vertical="center" wrapText="1"/>
    </xf>
    <xf numFmtId="0" fontId="54" fillId="0" borderId="0" xfId="2" applyFont="1" applyFill="1" applyAlignment="1" applyProtection="1">
      <alignment horizontal="center" vertical="center" wrapText="1"/>
    </xf>
    <xf numFmtId="0" fontId="65" fillId="0" borderId="0" xfId="2" applyFont="1" applyFill="1" applyBorder="1" applyAlignment="1">
      <alignment horizontal="left" vertical="center" wrapText="1"/>
    </xf>
    <xf numFmtId="0" fontId="65" fillId="0" borderId="10" xfId="2" applyFont="1" applyFill="1" applyBorder="1" applyAlignment="1">
      <alignment horizontal="left" vertical="center" wrapText="1"/>
    </xf>
    <xf numFmtId="0" fontId="9" fillId="2" borderId="49" xfId="2" applyFont="1" applyFill="1" applyBorder="1" applyAlignment="1">
      <alignment horizontal="center" vertical="center" wrapText="1"/>
    </xf>
    <xf numFmtId="0" fontId="9" fillId="2" borderId="34" xfId="2" applyFont="1" applyFill="1" applyBorder="1" applyAlignment="1">
      <alignment horizontal="center" vertical="center" wrapText="1"/>
    </xf>
    <xf numFmtId="0" fontId="49" fillId="0" borderId="0" xfId="2" applyFont="1" applyFill="1" applyAlignment="1">
      <alignment horizontal="left" vertical="center" wrapText="1"/>
    </xf>
    <xf numFmtId="0" fontId="49" fillId="0" borderId="10" xfId="2" applyFont="1" applyFill="1" applyBorder="1" applyAlignment="1">
      <alignment horizontal="left" vertical="center" wrapText="1"/>
    </xf>
    <xf numFmtId="0" fontId="9" fillId="3" borderId="0" xfId="2" applyFont="1" applyFill="1" applyBorder="1" applyAlignment="1">
      <alignment horizontal="left" vertical="center" wrapText="1"/>
    </xf>
    <xf numFmtId="0" fontId="9" fillId="3" borderId="10" xfId="2" applyFont="1" applyFill="1" applyBorder="1" applyAlignment="1">
      <alignment horizontal="left" vertical="center" wrapText="1"/>
    </xf>
    <xf numFmtId="0" fontId="49" fillId="0" borderId="0" xfId="2" applyFont="1" applyFill="1" applyBorder="1" applyAlignment="1">
      <alignment horizontal="right" vertical="center" wrapText="1"/>
    </xf>
    <xf numFmtId="0" fontId="47" fillId="0" borderId="0" xfId="2" applyFont="1" applyFill="1" applyBorder="1" applyAlignment="1">
      <alignment horizontal="right" vertical="center" wrapText="1"/>
    </xf>
    <xf numFmtId="0" fontId="47" fillId="0" borderId="0" xfId="2" applyFont="1" applyFill="1" applyBorder="1" applyAlignment="1">
      <alignment horizontal="left" vertical="center" wrapText="1"/>
    </xf>
    <xf numFmtId="0" fontId="47" fillId="0" borderId="10" xfId="2" applyFont="1" applyFill="1" applyBorder="1" applyAlignment="1">
      <alignment horizontal="left" vertical="center" wrapText="1"/>
    </xf>
    <xf numFmtId="0" fontId="47" fillId="2" borderId="0" xfId="2" applyFont="1" applyFill="1" applyBorder="1" applyAlignment="1">
      <alignment horizontal="center" vertical="center" wrapText="1"/>
    </xf>
    <xf numFmtId="0" fontId="49" fillId="0" borderId="0" xfId="2" applyFont="1" applyFill="1" applyBorder="1" applyAlignment="1">
      <alignment horizontal="left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49" fillId="3" borderId="0" xfId="2" applyFont="1" applyFill="1" applyAlignment="1">
      <alignment horizontal="left" vertical="center" wrapText="1"/>
    </xf>
    <xf numFmtId="0" fontId="49" fillId="3" borderId="10" xfId="2" applyFont="1" applyFill="1" applyBorder="1" applyAlignment="1">
      <alignment horizontal="left" vertical="center" wrapText="1"/>
    </xf>
    <xf numFmtId="0" fontId="49" fillId="3" borderId="0" xfId="2" applyFont="1" applyFill="1" applyAlignment="1">
      <alignment horizontal="center" vertical="center" wrapText="1"/>
    </xf>
    <xf numFmtId="0" fontId="47" fillId="2" borderId="0" xfId="2" applyFont="1" applyFill="1" applyBorder="1" applyAlignment="1">
      <alignment horizontal="left" vertical="center" wrapText="1"/>
    </xf>
    <xf numFmtId="0" fontId="47" fillId="2" borderId="10" xfId="2" applyFont="1" applyFill="1" applyBorder="1" applyAlignment="1">
      <alignment horizontal="left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7" fillId="2" borderId="0" xfId="2" applyFont="1" applyFill="1" applyBorder="1" applyAlignment="1">
      <alignment vertical="center" wrapText="1"/>
    </xf>
    <xf numFmtId="0" fontId="47" fillId="2" borderId="10" xfId="2" applyFont="1" applyFill="1" applyBorder="1" applyAlignment="1">
      <alignment vertical="center" wrapText="1"/>
    </xf>
    <xf numFmtId="0" fontId="3" fillId="0" borderId="36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4" fontId="67" fillId="0" borderId="51" xfId="2" applyNumberFormat="1" applyFont="1" applyFill="1" applyBorder="1" applyAlignment="1">
      <alignment horizontal="center" vertical="center" wrapText="1"/>
    </xf>
    <xf numFmtId="4" fontId="67" fillId="0" borderId="52" xfId="2" applyNumberFormat="1" applyFont="1" applyFill="1" applyBorder="1" applyAlignment="1">
      <alignment horizontal="center" vertical="center" wrapText="1"/>
    </xf>
    <xf numFmtId="4" fontId="67" fillId="0" borderId="53" xfId="2" applyNumberFormat="1" applyFont="1" applyFill="1" applyBorder="1" applyAlignment="1">
      <alignment horizontal="center" vertical="center" wrapText="1"/>
    </xf>
    <xf numFmtId="0" fontId="8" fillId="0" borderId="33" xfId="2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0" fontId="8" fillId="0" borderId="55" xfId="2" applyFont="1" applyFill="1" applyBorder="1" applyAlignment="1">
      <alignment horizontal="center" vertical="center" wrapText="1"/>
    </xf>
    <xf numFmtId="0" fontId="8" fillId="0" borderId="56" xfId="2" applyFont="1" applyFill="1" applyBorder="1" applyAlignment="1">
      <alignment horizontal="center" vertical="center" wrapText="1"/>
    </xf>
    <xf numFmtId="0" fontId="8" fillId="0" borderId="44" xfId="2" applyFont="1" applyFill="1" applyBorder="1" applyAlignment="1">
      <alignment horizontal="center" vertical="center" wrapText="1"/>
    </xf>
    <xf numFmtId="0" fontId="8" fillId="0" borderId="57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 wrapText="1"/>
    </xf>
    <xf numFmtId="0" fontId="9" fillId="0" borderId="54" xfId="2" applyFont="1" applyFill="1" applyBorder="1" applyAlignment="1">
      <alignment horizontal="center" vertical="center" wrapText="1"/>
    </xf>
    <xf numFmtId="0" fontId="13" fillId="0" borderId="58" xfId="2" applyFont="1" applyFill="1" applyBorder="1" applyAlignment="1">
      <alignment horizontal="center" vertical="center" wrapText="1"/>
    </xf>
    <xf numFmtId="0" fontId="13" fillId="0" borderId="42" xfId="2" applyFont="1" applyFill="1" applyBorder="1" applyAlignment="1">
      <alignment horizontal="center" vertical="center" wrapText="1"/>
    </xf>
    <xf numFmtId="0" fontId="87" fillId="0" borderId="47" xfId="2" applyFont="1" applyFill="1" applyBorder="1" applyAlignment="1">
      <alignment horizontal="center" vertical="center" wrapText="1"/>
    </xf>
    <xf numFmtId="0" fontId="87" fillId="0" borderId="20" xfId="2" applyFont="1" applyFill="1" applyBorder="1" applyAlignment="1">
      <alignment horizontal="center" vertical="center" wrapText="1"/>
    </xf>
    <xf numFmtId="0" fontId="87" fillId="0" borderId="60" xfId="2" applyFont="1" applyFill="1" applyBorder="1" applyAlignment="1">
      <alignment horizontal="center" vertical="center" wrapText="1"/>
    </xf>
    <xf numFmtId="0" fontId="9" fillId="2" borderId="34" xfId="2" applyFont="1" applyFill="1" applyBorder="1" applyAlignment="1">
      <alignment vertical="center" wrapText="1"/>
    </xf>
    <xf numFmtId="0" fontId="9" fillId="2" borderId="50" xfId="2" applyFont="1" applyFill="1" applyBorder="1" applyAlignment="1">
      <alignment vertical="center" wrapText="1"/>
    </xf>
    <xf numFmtId="0" fontId="15" fillId="4" borderId="36" xfId="2" applyFont="1" applyFill="1" applyBorder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86" fillId="0" borderId="47" xfId="2" applyFont="1" applyFill="1" applyBorder="1" applyAlignment="1">
      <alignment horizontal="center" vertical="center" wrapText="1"/>
    </xf>
    <xf numFmtId="0" fontId="86" fillId="0" borderId="20" xfId="2" applyFont="1" applyFill="1" applyBorder="1" applyAlignment="1">
      <alignment horizontal="center" vertical="center" wrapText="1"/>
    </xf>
    <xf numFmtId="0" fontId="86" fillId="0" borderId="60" xfId="2" applyFont="1" applyFill="1" applyBorder="1" applyAlignment="1">
      <alignment horizontal="center" vertical="center" wrapText="1"/>
    </xf>
    <xf numFmtId="0" fontId="10" fillId="5" borderId="43" xfId="2" applyFont="1" applyFill="1" applyBorder="1" applyAlignment="1">
      <alignment horizontal="left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9" fillId="2" borderId="1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 applyProtection="1">
      <alignment horizontal="center" vertical="center" wrapText="1"/>
      <protection locked="0"/>
    </xf>
    <xf numFmtId="0" fontId="64" fillId="0" borderId="0" xfId="2" applyFont="1" applyFill="1" applyBorder="1" applyAlignment="1" applyProtection="1">
      <alignment horizontal="left" vertical="center" wrapText="1"/>
    </xf>
    <xf numFmtId="0" fontId="64" fillId="0" borderId="10" xfId="2" applyFont="1" applyFill="1" applyBorder="1" applyAlignment="1" applyProtection="1">
      <alignment horizontal="left" vertical="center" wrapText="1"/>
    </xf>
    <xf numFmtId="0" fontId="54" fillId="0" borderId="0" xfId="2" applyFont="1" applyFill="1" applyAlignment="1">
      <alignment horizontal="center" vertical="center" wrapText="1"/>
    </xf>
  </cellXfs>
  <cellStyles count="5">
    <cellStyle name="Normalno 2" xfId="1"/>
    <cellStyle name="Normalno 3" xfId="2"/>
    <cellStyle name="Normalno 4" xfId="3"/>
    <cellStyle name="Obično" xfId="0" builtinId="0"/>
    <cellStyle name="Obično 2" xfId="4"/>
  </cellStyles>
  <dxfs count="407"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0</xdr:row>
      <xdr:rowOff>295275</xdr:rowOff>
    </xdr:from>
    <xdr:to>
      <xdr:col>4</xdr:col>
      <xdr:colOff>342900</xdr:colOff>
      <xdr:row>3</xdr:row>
      <xdr:rowOff>38100</xdr:rowOff>
    </xdr:to>
    <xdr:pic>
      <xdr:nvPicPr>
        <xdr:cNvPr id="1552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7325" y="295275"/>
          <a:ext cx="6000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tabColor rgb="FFFFFF00"/>
  </sheetPr>
  <dimension ref="A1:B96"/>
  <sheetViews>
    <sheetView showGridLines="0" topLeftCell="A19" zoomScale="70" zoomScaleNormal="70" zoomScaleSheetLayoutView="100" workbookViewId="0">
      <selection activeCell="A34" sqref="A34"/>
    </sheetView>
  </sheetViews>
  <sheetFormatPr defaultColWidth="8.85546875" defaultRowHeight="15"/>
  <cols>
    <col min="1" max="1" width="118.7109375" style="448" customWidth="1"/>
    <col min="2" max="16384" width="8.85546875" style="425"/>
  </cols>
  <sheetData>
    <row r="1" spans="1:2" ht="66.75" customHeight="1">
      <c r="A1" s="423" t="s">
        <v>287</v>
      </c>
      <c r="B1" s="424"/>
    </row>
    <row r="2" spans="1:2" ht="35.450000000000003" customHeight="1">
      <c r="A2" s="423"/>
      <c r="B2" s="424"/>
    </row>
    <row r="3" spans="1:2" s="427" customFormat="1">
      <c r="A3" s="426" t="s">
        <v>79</v>
      </c>
    </row>
    <row r="4" spans="1:2" ht="6" customHeight="1">
      <c r="A4" s="428"/>
    </row>
    <row r="5" spans="1:2" ht="45">
      <c r="A5" s="429" t="s">
        <v>80</v>
      </c>
    </row>
    <row r="6" spans="1:2" s="431" customFormat="1" ht="6" customHeight="1">
      <c r="A6" s="430"/>
    </row>
    <row r="7" spans="1:2" ht="30">
      <c r="A7" s="429" t="s">
        <v>275</v>
      </c>
    </row>
    <row r="8" spans="1:2" s="431" customFormat="1" ht="6" customHeight="1">
      <c r="A8" s="430"/>
    </row>
    <row r="9" spans="1:2" ht="139.9" customHeight="1">
      <c r="A9" s="432" t="s">
        <v>290</v>
      </c>
    </row>
    <row r="10" spans="1:2">
      <c r="A10" s="429"/>
    </row>
    <row r="11" spans="1:2" ht="30.75">
      <c r="A11" s="433" t="s">
        <v>273</v>
      </c>
    </row>
    <row r="12" spans="1:2" ht="6" customHeight="1">
      <c r="A12" s="433"/>
    </row>
    <row r="13" spans="1:2" ht="30">
      <c r="A13" s="434" t="s">
        <v>274</v>
      </c>
    </row>
    <row r="14" spans="1:2" ht="35.450000000000003" customHeight="1">
      <c r="A14" s="435"/>
    </row>
    <row r="15" spans="1:2" s="427" customFormat="1" ht="15.75">
      <c r="A15" s="436" t="s">
        <v>76</v>
      </c>
    </row>
    <row r="16" spans="1:2" ht="6" customHeight="1">
      <c r="A16" s="428"/>
    </row>
    <row r="17" spans="1:1" ht="30">
      <c r="A17" s="437" t="s">
        <v>276</v>
      </c>
    </row>
    <row r="18" spans="1:1" ht="30">
      <c r="A18" s="437" t="s">
        <v>142</v>
      </c>
    </row>
    <row r="19" spans="1:1" ht="45">
      <c r="A19" s="438" t="s">
        <v>281</v>
      </c>
    </row>
    <row r="20" spans="1:1" ht="30">
      <c r="A20" s="435" t="s">
        <v>81</v>
      </c>
    </row>
    <row r="21" spans="1:1">
      <c r="A21" s="435" t="s">
        <v>280</v>
      </c>
    </row>
    <row r="22" spans="1:1" ht="30">
      <c r="A22" s="438" t="s">
        <v>143</v>
      </c>
    </row>
    <row r="23" spans="1:1" ht="35.450000000000003" customHeight="1">
      <c r="A23" s="426"/>
    </row>
    <row r="24" spans="1:1" s="427" customFormat="1" ht="15.75">
      <c r="A24" s="436" t="s">
        <v>77</v>
      </c>
    </row>
    <row r="25" spans="1:1" ht="6" customHeight="1">
      <c r="A25" s="426"/>
    </row>
    <row r="26" spans="1:1">
      <c r="A26" s="430" t="s">
        <v>279</v>
      </c>
    </row>
    <row r="27" spans="1:1" ht="45">
      <c r="A27" s="430" t="s">
        <v>278</v>
      </c>
    </row>
    <row r="28" spans="1:1">
      <c r="A28" s="430" t="s">
        <v>288</v>
      </c>
    </row>
    <row r="29" spans="1:1" ht="35.450000000000003" customHeight="1">
      <c r="A29" s="435"/>
    </row>
    <row r="30" spans="1:1" s="427" customFormat="1" ht="15.75">
      <c r="A30" s="436" t="s">
        <v>78</v>
      </c>
    </row>
    <row r="31" spans="1:1" ht="6" customHeight="1">
      <c r="A31" s="435"/>
    </row>
    <row r="32" spans="1:1" ht="30">
      <c r="A32" s="435" t="s">
        <v>282</v>
      </c>
    </row>
    <row r="33" spans="1:1" ht="49.9" customHeight="1">
      <c r="A33" s="430" t="s">
        <v>291</v>
      </c>
    </row>
    <row r="34" spans="1:1" ht="77.45" customHeight="1">
      <c r="A34" s="435" t="s">
        <v>289</v>
      </c>
    </row>
    <row r="35" spans="1:1" ht="31.5">
      <c r="A35" s="436" t="s">
        <v>277</v>
      </c>
    </row>
    <row r="36" spans="1:1">
      <c r="A36" s="435"/>
    </row>
    <row r="37" spans="1:1">
      <c r="A37" s="435"/>
    </row>
    <row r="38" spans="1:1">
      <c r="A38" s="435"/>
    </row>
    <row r="39" spans="1:1" ht="15.75">
      <c r="A39" s="436"/>
    </row>
    <row r="40" spans="1:1">
      <c r="A40" s="435"/>
    </row>
    <row r="41" spans="1:1">
      <c r="A41" s="435"/>
    </row>
    <row r="42" spans="1:1" ht="15.75">
      <c r="A42" s="436"/>
    </row>
    <row r="43" spans="1:1">
      <c r="A43" s="435"/>
    </row>
    <row r="44" spans="1:1">
      <c r="A44" s="435"/>
    </row>
    <row r="45" spans="1:1">
      <c r="A45" s="435"/>
    </row>
    <row r="46" spans="1:1" ht="24.75" customHeight="1">
      <c r="A46" s="436"/>
    </row>
    <row r="47" spans="1:1">
      <c r="A47" s="435"/>
    </row>
    <row r="48" spans="1:1">
      <c r="A48" s="435"/>
    </row>
    <row r="49" spans="1:1">
      <c r="A49" s="435"/>
    </row>
    <row r="50" spans="1:1" ht="15.75">
      <c r="A50" s="436"/>
    </row>
    <row r="51" spans="1:1">
      <c r="A51" s="435"/>
    </row>
    <row r="52" spans="1:1" ht="88.5" customHeight="1">
      <c r="A52" s="439"/>
    </row>
    <row r="53" spans="1:1">
      <c r="A53" s="440"/>
    </row>
    <row r="54" spans="1:1" ht="15.75">
      <c r="A54" s="441"/>
    </row>
    <row r="55" spans="1:1">
      <c r="A55" s="442"/>
    </row>
    <row r="56" spans="1:1" ht="72" customHeight="1">
      <c r="A56" s="437"/>
    </row>
    <row r="57" spans="1:1" ht="51" customHeight="1">
      <c r="A57" s="437"/>
    </row>
    <row r="58" spans="1:1" ht="70.5" customHeight="1">
      <c r="A58" s="437"/>
    </row>
    <row r="59" spans="1:1" ht="15.75">
      <c r="A59" s="439"/>
    </row>
    <row r="60" spans="1:1" ht="72" customHeight="1">
      <c r="A60" s="437"/>
    </row>
    <row r="61" spans="1:1">
      <c r="A61" s="437"/>
    </row>
    <row r="62" spans="1:1">
      <c r="A62" s="437"/>
    </row>
    <row r="63" spans="1:1" ht="30.75" customHeight="1">
      <c r="A63" s="437"/>
    </row>
    <row r="64" spans="1:1" ht="44.25" customHeight="1">
      <c r="A64" s="437"/>
    </row>
    <row r="65" spans="1:1">
      <c r="A65" s="437"/>
    </row>
    <row r="66" spans="1:1" ht="21.75" customHeight="1">
      <c r="A66" s="437"/>
    </row>
    <row r="67" spans="1:1" ht="66.75" customHeight="1">
      <c r="A67" s="437"/>
    </row>
    <row r="68" spans="1:1">
      <c r="A68" s="437"/>
    </row>
    <row r="69" spans="1:1" ht="20.25" customHeight="1">
      <c r="A69" s="437"/>
    </row>
    <row r="70" spans="1:1" ht="37.5" customHeight="1">
      <c r="A70" s="437"/>
    </row>
    <row r="71" spans="1:1">
      <c r="A71" s="437"/>
    </row>
    <row r="72" spans="1:1" ht="19.5" customHeight="1">
      <c r="A72" s="437"/>
    </row>
    <row r="73" spans="1:1" ht="35.25" customHeight="1">
      <c r="A73" s="437"/>
    </row>
    <row r="74" spans="1:1">
      <c r="A74" s="437"/>
    </row>
    <row r="75" spans="1:1">
      <c r="A75" s="437"/>
    </row>
    <row r="76" spans="1:1" ht="97.5" customHeight="1">
      <c r="A76" s="437"/>
    </row>
    <row r="77" spans="1:1" ht="60.75" customHeight="1">
      <c r="A77" s="428"/>
    </row>
    <row r="78" spans="1:1" ht="15.75">
      <c r="A78" s="428"/>
    </row>
    <row r="79" spans="1:1">
      <c r="A79" s="443"/>
    </row>
    <row r="80" spans="1:1">
      <c r="A80" s="443"/>
    </row>
    <row r="81" spans="1:1">
      <c r="A81" s="443"/>
    </row>
    <row r="82" spans="1:1">
      <c r="A82" s="443"/>
    </row>
    <row r="83" spans="1:1">
      <c r="A83" s="443"/>
    </row>
    <row r="84" spans="1:1">
      <c r="A84" s="443"/>
    </row>
    <row r="85" spans="1:1">
      <c r="A85" s="444"/>
    </row>
    <row r="86" spans="1:1" ht="105" customHeight="1">
      <c r="A86" s="445"/>
    </row>
    <row r="87" spans="1:1" ht="84" customHeight="1">
      <c r="A87" s="443"/>
    </row>
    <row r="88" spans="1:1" ht="76.5" customHeight="1">
      <c r="A88" s="443"/>
    </row>
    <row r="89" spans="1:1">
      <c r="A89" s="446"/>
    </row>
    <row r="90" spans="1:1">
      <c r="A90" s="447"/>
    </row>
    <row r="91" spans="1:1" ht="333" customHeight="1"/>
    <row r="92" spans="1:1">
      <c r="A92" s="449"/>
    </row>
    <row r="93" spans="1:1">
      <c r="A93" s="443"/>
    </row>
    <row r="94" spans="1:1">
      <c r="A94" s="450"/>
    </row>
    <row r="95" spans="1:1">
      <c r="A95" s="450"/>
    </row>
    <row r="96" spans="1:1">
      <c r="A96" s="450"/>
    </row>
  </sheetData>
  <sheetProtection password="8306" sheet="1" selectLockedCells="1"/>
  <pageMargins left="0.70866141732283472" right="0.70866141732283472" top="0.36" bottom="0.43" header="0.2" footer="0.2"/>
  <pageSetup paperSize="9" orientation="portrait" r:id="rId1"/>
  <headerFooter>
    <oddFooter>&amp;R&amp;P/&amp;N</oddFooter>
  </headerFooter>
  <rowBreaks count="4" manualBreakCount="4">
    <brk id="23" man="1"/>
    <brk id="53" man="1"/>
    <brk id="74" man="1"/>
    <brk id="8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tabColor rgb="FF002060"/>
  </sheetPr>
  <dimension ref="A1:IV92"/>
  <sheetViews>
    <sheetView showGridLines="0" topLeftCell="A5" zoomScale="60" zoomScaleNormal="60" zoomScaleSheetLayoutView="80" workbookViewId="0">
      <selection activeCell="A14" sqref="A14:I14"/>
    </sheetView>
  </sheetViews>
  <sheetFormatPr defaultColWidth="0" defaultRowHeight="14.25" zeroHeight="1"/>
  <cols>
    <col min="1" max="1" width="4.140625" style="3" customWidth="1"/>
    <col min="2" max="2" width="10.140625" style="3" customWidth="1"/>
    <col min="3" max="3" width="10.5703125" style="3" customWidth="1"/>
    <col min="4" max="4" width="0.85546875" style="3" customWidth="1"/>
    <col min="5" max="5" width="22.42578125" style="3" customWidth="1"/>
    <col min="6" max="6" width="43.85546875" style="3" customWidth="1"/>
    <col min="7" max="9" width="19.85546875" style="3" customWidth="1"/>
    <col min="10" max="241" width="9.140625" style="3" hidden="1" customWidth="1"/>
    <col min="242" max="242" width="3.28515625" style="3" hidden="1" customWidth="1"/>
    <col min="243" max="243" width="48.85546875" style="3" hidden="1" customWidth="1"/>
    <col min="244" max="244" width="13.140625" style="3" hidden="1" customWidth="1"/>
    <col min="245" max="245" width="13" style="3" hidden="1" customWidth="1"/>
    <col min="246" max="247" width="13.140625" style="3" hidden="1" customWidth="1"/>
    <col min="248" max="249" width="6.28515625" style="3" hidden="1" customWidth="1"/>
    <col min="250" max="250" width="13.7109375" style="3" hidden="1" customWidth="1"/>
    <col min="251" max="16384" width="9.140625" style="3" hidden="1"/>
  </cols>
  <sheetData>
    <row r="1" spans="1:9" ht="27" customHeight="1">
      <c r="A1" s="132"/>
      <c r="B1" s="132"/>
      <c r="C1" s="132"/>
      <c r="D1" s="132"/>
      <c r="E1" s="132"/>
      <c r="F1" s="132"/>
      <c r="G1" s="132"/>
      <c r="H1" s="132"/>
      <c r="I1" s="132"/>
    </row>
    <row r="2" spans="1:9" ht="27" customHeight="1">
      <c r="A2" s="491"/>
      <c r="B2" s="491"/>
      <c r="C2" s="491"/>
      <c r="D2" s="491"/>
      <c r="E2" s="491"/>
      <c r="F2" s="491"/>
      <c r="G2" s="491"/>
      <c r="H2" s="491"/>
      <c r="I2" s="132"/>
    </row>
    <row r="3" spans="1:9" ht="27" customHeight="1">
      <c r="A3" s="491"/>
      <c r="B3" s="491"/>
      <c r="C3" s="491"/>
      <c r="D3" s="491"/>
      <c r="E3" s="491"/>
      <c r="F3" s="491"/>
      <c r="G3" s="491"/>
      <c r="H3" s="491"/>
      <c r="I3" s="134"/>
    </row>
    <row r="4" spans="1:9" ht="4.5" customHeight="1">
      <c r="A4" s="135"/>
      <c r="B4" s="135"/>
      <c r="C4" s="135"/>
      <c r="D4" s="135"/>
      <c r="E4" s="135"/>
      <c r="F4" s="135"/>
      <c r="G4" s="135"/>
      <c r="H4" s="135"/>
      <c r="I4" s="132"/>
    </row>
    <row r="5" spans="1:9" ht="20.25" customHeight="1">
      <c r="A5" s="132"/>
      <c r="B5" s="494" t="s">
        <v>13</v>
      </c>
      <c r="C5" s="494"/>
      <c r="D5" s="494"/>
      <c r="E5" s="494"/>
      <c r="F5" s="136"/>
      <c r="G5" s="136"/>
      <c r="H5" s="132"/>
      <c r="I5" s="132"/>
    </row>
    <row r="6" spans="1:9" s="4" customFormat="1" ht="49.5" customHeight="1">
      <c r="A6" s="137"/>
      <c r="B6" s="495" t="s">
        <v>314</v>
      </c>
      <c r="C6" s="495"/>
      <c r="D6" s="495"/>
      <c r="E6" s="495"/>
      <c r="F6" s="138"/>
      <c r="G6" s="138"/>
      <c r="H6" s="137"/>
      <c r="I6" s="137"/>
    </row>
    <row r="7" spans="1:9" s="5" customFormat="1" ht="21" customHeight="1">
      <c r="A7" s="139"/>
      <c r="B7" s="496" t="str">
        <f>IF(A14="Prijedlog financijskog plana","RAVNATELJ","ŠKOLSKI ODBOR")</f>
        <v>ŠKOLSKI ODBOR</v>
      </c>
      <c r="C7" s="496"/>
      <c r="D7" s="496"/>
      <c r="E7" s="496"/>
      <c r="F7" s="139"/>
      <c r="G7" s="139"/>
      <c r="H7" s="139"/>
      <c r="I7" s="139"/>
    </row>
    <row r="8" spans="1:9" ht="18" customHeight="1">
      <c r="A8" s="132"/>
      <c r="B8" s="133" t="s">
        <v>19</v>
      </c>
      <c r="C8" s="497" t="s">
        <v>317</v>
      </c>
      <c r="D8" s="497"/>
      <c r="E8" s="497"/>
      <c r="F8" s="140"/>
      <c r="G8" s="140"/>
      <c r="H8" s="132"/>
      <c r="I8" s="132"/>
    </row>
    <row r="9" spans="1:9" ht="18" customHeight="1">
      <c r="A9" s="132"/>
      <c r="B9" s="133" t="s">
        <v>283</v>
      </c>
      <c r="C9" s="497" t="s">
        <v>321</v>
      </c>
      <c r="D9" s="497"/>
      <c r="E9" s="497"/>
      <c r="F9" s="140"/>
      <c r="G9" s="140"/>
      <c r="H9" s="132"/>
      <c r="I9" s="132"/>
    </row>
    <row r="10" spans="1:9" ht="18" hidden="1" customHeight="1">
      <c r="A10" s="132"/>
      <c r="B10" s="486"/>
      <c r="C10" s="486"/>
      <c r="D10" s="132" t="s">
        <v>20</v>
      </c>
      <c r="E10" s="141"/>
      <c r="F10" s="140"/>
      <c r="G10" s="140"/>
      <c r="H10" s="132"/>
      <c r="I10" s="132"/>
    </row>
    <row r="11" spans="1:9" ht="56.25" customHeight="1">
      <c r="A11" s="132"/>
      <c r="B11" s="132"/>
      <c r="C11" s="132"/>
      <c r="D11" s="132"/>
      <c r="E11" s="140"/>
      <c r="F11" s="140"/>
      <c r="G11" s="140"/>
      <c r="H11" s="132"/>
      <c r="I11" s="132"/>
    </row>
    <row r="12" spans="1:9" ht="67.5" customHeight="1">
      <c r="A12" s="492" t="s">
        <v>322</v>
      </c>
      <c r="B12" s="492"/>
      <c r="C12" s="492"/>
      <c r="D12" s="492"/>
      <c r="E12" s="492"/>
      <c r="F12" s="492"/>
      <c r="G12" s="492"/>
      <c r="H12" s="492"/>
      <c r="I12" s="492"/>
    </row>
    <row r="13" spans="1:9" ht="47.25" customHeight="1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9" ht="22.5" customHeight="1">
      <c r="A14" s="488" t="s">
        <v>284</v>
      </c>
      <c r="B14" s="488"/>
      <c r="C14" s="488"/>
      <c r="D14" s="488"/>
      <c r="E14" s="488"/>
      <c r="F14" s="488"/>
      <c r="G14" s="488"/>
      <c r="H14" s="488"/>
      <c r="I14" s="488"/>
    </row>
    <row r="15" spans="1:9" ht="22.5" customHeight="1">
      <c r="A15" s="488" t="s">
        <v>315</v>
      </c>
      <c r="B15" s="488"/>
      <c r="C15" s="488"/>
      <c r="D15" s="488"/>
      <c r="E15" s="488"/>
      <c r="F15" s="488"/>
      <c r="G15" s="488"/>
      <c r="H15" s="488"/>
      <c r="I15" s="488"/>
    </row>
    <row r="16" spans="1:9" ht="22.5" customHeight="1">
      <c r="A16" s="493" t="s">
        <v>292</v>
      </c>
      <c r="B16" s="493"/>
      <c r="C16" s="493"/>
      <c r="D16" s="493"/>
      <c r="E16" s="493"/>
      <c r="F16" s="493"/>
      <c r="G16" s="493"/>
      <c r="H16" s="493"/>
      <c r="I16" s="493"/>
    </row>
    <row r="17" spans="1:256" ht="30" customHeight="1">
      <c r="A17" s="132"/>
      <c r="B17" s="132"/>
      <c r="C17" s="132"/>
      <c r="D17" s="132"/>
      <c r="E17" s="132"/>
      <c r="F17" s="132"/>
      <c r="G17" s="132"/>
      <c r="H17" s="132"/>
      <c r="I17" s="132"/>
    </row>
    <row r="18" spans="1:256" ht="21.75" customHeight="1">
      <c r="A18" s="489" t="s">
        <v>14</v>
      </c>
      <c r="B18" s="489"/>
      <c r="C18" s="489"/>
      <c r="D18" s="489"/>
      <c r="E18" s="489"/>
      <c r="F18" s="489"/>
      <c r="G18" s="489"/>
      <c r="H18" s="489"/>
      <c r="I18" s="489"/>
    </row>
    <row r="19" spans="1:256" ht="30" customHeight="1">
      <c r="A19" s="132"/>
      <c r="B19" s="132"/>
      <c r="C19" s="132"/>
      <c r="D19" s="132"/>
      <c r="E19" s="132"/>
      <c r="F19" s="132"/>
      <c r="G19" s="132"/>
      <c r="H19" s="132"/>
      <c r="I19" s="132"/>
    </row>
    <row r="20" spans="1:256" s="2" customFormat="1" ht="44.25" customHeight="1" thickBot="1">
      <c r="A20" s="487" t="s">
        <v>15</v>
      </c>
      <c r="B20" s="487"/>
      <c r="C20" s="487"/>
      <c r="D20" s="487"/>
      <c r="E20" s="487"/>
      <c r="F20" s="487"/>
      <c r="G20" s="142" t="str">
        <f>IF(A14="Prijedlog financijskog plana","PRIJEDLOG PLANA ZA 2019.","PLAN 2019.")</f>
        <v>PLAN 2019.</v>
      </c>
      <c r="H20" s="142" t="str">
        <f>IF(A14="Prijedlog financijskog plana","PROJEKCIJA PLANA ZA 2020.","PROJEKCIJA 2020.")</f>
        <v>PROJEKCIJA 2020.</v>
      </c>
      <c r="I20" s="142" t="str">
        <f>IF(A14="Prijedlog financijskog plana","PROJEKCIJA PLANA ZA 2021.","PROJEKCIJA 2021.")</f>
        <v>PROJEKCIJA 2021.</v>
      </c>
    </row>
    <row r="21" spans="1:256" s="39" customFormat="1" ht="10.5" customHeight="1" thickTop="1" thickBot="1">
      <c r="A21" s="484">
        <v>1</v>
      </c>
      <c r="B21" s="484"/>
      <c r="C21" s="484"/>
      <c r="D21" s="484"/>
      <c r="E21" s="484"/>
      <c r="F21" s="484"/>
      <c r="G21" s="207">
        <v>2</v>
      </c>
      <c r="H21" s="207">
        <v>3</v>
      </c>
      <c r="I21" s="207">
        <v>4</v>
      </c>
    </row>
    <row r="22" spans="1:256" s="2" customFormat="1" ht="18" customHeight="1" thickTop="1">
      <c r="A22" s="143"/>
      <c r="B22" s="143"/>
      <c r="C22" s="143"/>
      <c r="D22" s="143"/>
      <c r="E22" s="144"/>
      <c r="F22" s="144"/>
      <c r="G22" s="144"/>
      <c r="H22" s="145"/>
      <c r="I22" s="144"/>
    </row>
    <row r="23" spans="1:256" s="6" customFormat="1" ht="18" customHeight="1">
      <c r="A23" s="146" t="s">
        <v>23</v>
      </c>
      <c r="B23" s="485" t="s">
        <v>21</v>
      </c>
      <c r="C23" s="485"/>
      <c r="D23" s="485"/>
      <c r="E23" s="485"/>
      <c r="F23" s="485"/>
      <c r="G23" s="147">
        <f>SUM(G24:G25)</f>
        <v>2544000</v>
      </c>
      <c r="H23" s="147">
        <f>SUM(H24:H25)</f>
        <v>2549000</v>
      </c>
      <c r="I23" s="147">
        <f>SUM(I24:I25)</f>
        <v>2550000</v>
      </c>
    </row>
    <row r="24" spans="1:256" ht="18" customHeight="1">
      <c r="A24" s="148"/>
      <c r="B24" s="490" t="s">
        <v>25</v>
      </c>
      <c r="C24" s="490"/>
      <c r="D24" s="490"/>
      <c r="E24" s="490"/>
      <c r="F24" s="490"/>
      <c r="G24" s="149">
        <f>SUMIFS('2. Plan prihoda i primitaka'!$H$13:$H$48,'2. Plan prihoda i primitaka'!$A$13:$A$48,6)</f>
        <v>2544000</v>
      </c>
      <c r="H24" s="149">
        <f>SUMIFS('2. Plan prihoda i primitaka'!$T$13:$T$48,'2. Plan prihoda i primitaka'!$A$13:$A$48,6)</f>
        <v>2549000</v>
      </c>
      <c r="I24" s="149">
        <f>SUMIFS('2. Plan prihoda i primitaka'!$AF$13:$AF$48,'2. Plan prihoda i primitaka'!$A$13:$A$48,6)</f>
        <v>2550000</v>
      </c>
    </row>
    <row r="25" spans="1:256" ht="18" customHeight="1">
      <c r="A25" s="148"/>
      <c r="B25" s="490" t="s">
        <v>26</v>
      </c>
      <c r="C25" s="490"/>
      <c r="D25" s="490"/>
      <c r="E25" s="490"/>
      <c r="F25" s="490"/>
      <c r="G25" s="149">
        <f>SUMIFS('2. Plan prihoda i primitaka'!$H$13:$H$48,'2. Plan prihoda i primitaka'!$A$13:$A$48,7)</f>
        <v>0</v>
      </c>
      <c r="H25" s="149">
        <f>SUMIFS('2. Plan prihoda i primitaka'!$T$13:$T$48,'2. Plan prihoda i primitaka'!$A$13:$A$48,7)</f>
        <v>0</v>
      </c>
      <c r="I25" s="149">
        <f>SUMIFS('2. Plan prihoda i primitaka'!$AF$13:$AF$48,'2. Plan prihoda i primitaka'!$A$13:$A$48,7)</f>
        <v>0</v>
      </c>
    </row>
    <row r="26" spans="1:256" s="6" customFormat="1" ht="18" customHeight="1">
      <c r="A26" s="146" t="s">
        <v>24</v>
      </c>
      <c r="B26" s="485" t="s">
        <v>22</v>
      </c>
      <c r="C26" s="485"/>
      <c r="D26" s="485"/>
      <c r="E26" s="485"/>
      <c r="F26" s="485"/>
      <c r="G26" s="147">
        <f>SUM(G27:G28)</f>
        <v>2544000</v>
      </c>
      <c r="H26" s="147">
        <f>SUM(H27:H28)</f>
        <v>2549000</v>
      </c>
      <c r="I26" s="147">
        <f>SUM(I27:I28)</f>
        <v>2550000</v>
      </c>
    </row>
    <row r="27" spans="1:256" ht="18" customHeight="1">
      <c r="A27" s="148"/>
      <c r="B27" s="490" t="s">
        <v>27</v>
      </c>
      <c r="C27" s="490"/>
      <c r="D27" s="490"/>
      <c r="E27" s="490"/>
      <c r="F27" s="490"/>
      <c r="G27" s="149">
        <f>SUMIFS('3. Plan rashoda i izdataka'!$H$16:$H$258,'3. Plan rashoda i izdataka'!$A$16:$A$258,3)</f>
        <v>2502400</v>
      </c>
      <c r="H27" s="149">
        <f>SUMIFS('3. Plan rashoda i izdataka'!$T$16:$T$258,'3. Plan rashoda i izdataka'!$A$16:$A$258,3)</f>
        <v>2505900</v>
      </c>
      <c r="I27" s="149">
        <f>SUMIFS('3. Plan rashoda i izdataka'!$AF$16:$AF$258,'3. Plan rashoda i izdataka'!$A$16:$A$258,3)</f>
        <v>2505900</v>
      </c>
    </row>
    <row r="28" spans="1:256" ht="18" customHeight="1">
      <c r="A28" s="150"/>
      <c r="B28" s="498" t="s">
        <v>28</v>
      </c>
      <c r="C28" s="498"/>
      <c r="D28" s="498"/>
      <c r="E28" s="498"/>
      <c r="F28" s="498"/>
      <c r="G28" s="149">
        <f>SUMIFS('3. Plan rashoda i izdataka'!$H$16:$H$258,'3. Plan rashoda i izdataka'!$A$16:$A$258,4)</f>
        <v>41600</v>
      </c>
      <c r="H28" s="149">
        <f>SUMIFS('3. Plan rashoda i izdataka'!$T$16:$T$258,'3. Plan rashoda i izdataka'!$A$16:$A$258,4)</f>
        <v>43100</v>
      </c>
      <c r="I28" s="149">
        <f>SUMIFS('3. Plan rashoda i izdataka'!$AF$16:$AF$258,'3. Plan rashoda i izdataka'!$A$16:$A$258,4)</f>
        <v>44100</v>
      </c>
      <c r="J28" s="40" t="e">
        <f>'3. Plan rashoda i izdataka'!#REF!+'3. Plan rashoda i izdataka'!#REF!</f>
        <v>#REF!</v>
      </c>
      <c r="K28" s="40" t="e">
        <f>'3. Plan rashoda i izdataka'!#REF!+'3. Plan rashoda i izdataka'!#REF!</f>
        <v>#REF!</v>
      </c>
      <c r="L28" s="40" t="e">
        <f>'3. Plan rashoda i izdataka'!#REF!+'3. Plan rashoda i izdataka'!#REF!</f>
        <v>#REF!</v>
      </c>
      <c r="M28" s="40" t="e">
        <f>'3. Plan rashoda i izdataka'!#REF!+'3. Plan rashoda i izdataka'!#REF!</f>
        <v>#REF!</v>
      </c>
      <c r="N28" s="40" t="e">
        <f>'3. Plan rashoda i izdataka'!#REF!+'3. Plan rashoda i izdataka'!#REF!</f>
        <v>#REF!</v>
      </c>
      <c r="O28" s="40" t="e">
        <f>'3. Plan rashoda i izdataka'!#REF!+'3. Plan rashoda i izdataka'!#REF!</f>
        <v>#REF!</v>
      </c>
      <c r="P28" s="40" t="e">
        <f>'3. Plan rashoda i izdataka'!#REF!+'3. Plan rashoda i izdataka'!#REF!</f>
        <v>#REF!</v>
      </c>
      <c r="Q28" s="40" t="e">
        <f>'3. Plan rashoda i izdataka'!#REF!+'3. Plan rashoda i izdataka'!#REF!</f>
        <v>#REF!</v>
      </c>
      <c r="R28" s="40" t="e">
        <f>'3. Plan rashoda i izdataka'!#REF!+'3. Plan rashoda i izdataka'!#REF!</f>
        <v>#REF!</v>
      </c>
      <c r="S28" s="40" t="e">
        <f>'3. Plan rashoda i izdataka'!#REF!+'3. Plan rashoda i izdataka'!#REF!</f>
        <v>#REF!</v>
      </c>
      <c r="T28" s="40" t="e">
        <f>'3. Plan rashoda i izdataka'!#REF!+'3. Plan rashoda i izdataka'!#REF!</f>
        <v>#REF!</v>
      </c>
      <c r="U28" s="40" t="e">
        <f>'3. Plan rashoda i izdataka'!#REF!+'3. Plan rashoda i izdataka'!#REF!</f>
        <v>#REF!</v>
      </c>
      <c r="V28" s="40" t="e">
        <f>'3. Plan rashoda i izdataka'!#REF!+'3. Plan rashoda i izdataka'!#REF!</f>
        <v>#REF!</v>
      </c>
      <c r="W28" s="40" t="e">
        <f>'3. Plan rashoda i izdataka'!#REF!+'3. Plan rashoda i izdataka'!#REF!</f>
        <v>#REF!</v>
      </c>
      <c r="X28" s="40" t="e">
        <f>'3. Plan rashoda i izdataka'!#REF!+'3. Plan rashoda i izdataka'!#REF!</f>
        <v>#REF!</v>
      </c>
      <c r="Y28" s="40" t="e">
        <f>'3. Plan rashoda i izdataka'!#REF!+'3. Plan rashoda i izdataka'!#REF!</f>
        <v>#REF!</v>
      </c>
      <c r="Z28" s="40" t="e">
        <f>'3. Plan rashoda i izdataka'!#REF!+'3. Plan rashoda i izdataka'!#REF!</f>
        <v>#REF!</v>
      </c>
      <c r="AA28" s="40" t="e">
        <f>'3. Plan rashoda i izdataka'!#REF!+'3. Plan rashoda i izdataka'!#REF!</f>
        <v>#REF!</v>
      </c>
      <c r="AB28" s="40" t="e">
        <f>'3. Plan rashoda i izdataka'!#REF!+'3. Plan rashoda i izdataka'!#REF!</f>
        <v>#REF!</v>
      </c>
      <c r="AC28" s="40" t="e">
        <f>'3. Plan rashoda i izdataka'!#REF!+'3. Plan rashoda i izdataka'!#REF!</f>
        <v>#REF!</v>
      </c>
      <c r="AD28" s="40" t="e">
        <f>'3. Plan rashoda i izdataka'!#REF!+'3. Plan rashoda i izdataka'!#REF!</f>
        <v>#REF!</v>
      </c>
      <c r="AE28" s="40" t="e">
        <f>'3. Plan rashoda i izdataka'!#REF!+'3. Plan rashoda i izdataka'!#REF!</f>
        <v>#REF!</v>
      </c>
      <c r="AF28" s="40" t="e">
        <f>'3. Plan rashoda i izdataka'!#REF!+'3. Plan rashoda i izdataka'!#REF!</f>
        <v>#REF!</v>
      </c>
      <c r="AG28" s="40" t="e">
        <f>'3. Plan rashoda i izdataka'!#REF!+'3. Plan rashoda i izdataka'!#REF!</f>
        <v>#REF!</v>
      </c>
      <c r="AH28" s="40" t="e">
        <f>'3. Plan rashoda i izdataka'!#REF!+'3. Plan rashoda i izdataka'!#REF!</f>
        <v>#REF!</v>
      </c>
      <c r="AI28" s="40" t="e">
        <f>'3. Plan rashoda i izdataka'!#REF!+'3. Plan rashoda i izdataka'!#REF!</f>
        <v>#REF!</v>
      </c>
      <c r="AJ28" s="40" t="e">
        <f>'3. Plan rashoda i izdataka'!#REF!+'3. Plan rashoda i izdataka'!#REF!</f>
        <v>#REF!</v>
      </c>
      <c r="AK28" s="40" t="e">
        <f>'3. Plan rashoda i izdataka'!#REF!+'3. Plan rashoda i izdataka'!#REF!</f>
        <v>#REF!</v>
      </c>
      <c r="AL28" s="40" t="e">
        <f>'3. Plan rashoda i izdataka'!#REF!+'3. Plan rashoda i izdataka'!#REF!</f>
        <v>#REF!</v>
      </c>
      <c r="AM28" s="40" t="e">
        <f>'3. Plan rashoda i izdataka'!#REF!+'3. Plan rashoda i izdataka'!#REF!</f>
        <v>#REF!</v>
      </c>
      <c r="AN28" s="40" t="e">
        <f>'3. Plan rashoda i izdataka'!#REF!+'3. Plan rashoda i izdataka'!#REF!</f>
        <v>#REF!</v>
      </c>
      <c r="AO28" s="40" t="e">
        <f>'3. Plan rashoda i izdataka'!#REF!+'3. Plan rashoda i izdataka'!#REF!</f>
        <v>#REF!</v>
      </c>
      <c r="AP28" s="40" t="e">
        <f>'3. Plan rashoda i izdataka'!#REF!+'3. Plan rashoda i izdataka'!#REF!</f>
        <v>#REF!</v>
      </c>
      <c r="AQ28" s="40" t="e">
        <f>'3. Plan rashoda i izdataka'!#REF!+'3. Plan rashoda i izdataka'!#REF!</f>
        <v>#REF!</v>
      </c>
      <c r="AR28" s="40" t="e">
        <f>'3. Plan rashoda i izdataka'!#REF!+'3. Plan rashoda i izdataka'!#REF!</f>
        <v>#REF!</v>
      </c>
      <c r="AS28" s="40" t="e">
        <f>'3. Plan rashoda i izdataka'!#REF!+'3. Plan rashoda i izdataka'!#REF!</f>
        <v>#REF!</v>
      </c>
      <c r="AT28" s="40" t="e">
        <f>'3. Plan rashoda i izdataka'!#REF!+'3. Plan rashoda i izdataka'!#REF!</f>
        <v>#REF!</v>
      </c>
      <c r="AU28" s="40" t="e">
        <f>'3. Plan rashoda i izdataka'!#REF!+'3. Plan rashoda i izdataka'!#REF!</f>
        <v>#REF!</v>
      </c>
      <c r="AV28" s="40" t="e">
        <f>'3. Plan rashoda i izdataka'!#REF!+'3. Plan rashoda i izdataka'!#REF!</f>
        <v>#REF!</v>
      </c>
      <c r="AW28" s="40" t="e">
        <f>'3. Plan rashoda i izdataka'!#REF!+'3. Plan rashoda i izdataka'!#REF!</f>
        <v>#REF!</v>
      </c>
      <c r="AX28" s="40" t="e">
        <f>'3. Plan rashoda i izdataka'!#REF!+'3. Plan rashoda i izdataka'!#REF!</f>
        <v>#REF!</v>
      </c>
      <c r="AY28" s="40" t="e">
        <f>'3. Plan rashoda i izdataka'!#REF!+'3. Plan rashoda i izdataka'!#REF!</f>
        <v>#REF!</v>
      </c>
      <c r="AZ28" s="40" t="e">
        <f>'3. Plan rashoda i izdataka'!#REF!+'3. Plan rashoda i izdataka'!#REF!</f>
        <v>#REF!</v>
      </c>
      <c r="BA28" s="40" t="e">
        <f>'3. Plan rashoda i izdataka'!#REF!+'3. Plan rashoda i izdataka'!#REF!</f>
        <v>#REF!</v>
      </c>
      <c r="BB28" s="40" t="e">
        <f>'3. Plan rashoda i izdataka'!#REF!+'3. Plan rashoda i izdataka'!#REF!</f>
        <v>#REF!</v>
      </c>
      <c r="BC28" s="40" t="e">
        <f>'3. Plan rashoda i izdataka'!#REF!+'3. Plan rashoda i izdataka'!#REF!</f>
        <v>#REF!</v>
      </c>
      <c r="BD28" s="40" t="e">
        <f>'3. Plan rashoda i izdataka'!#REF!+'3. Plan rashoda i izdataka'!#REF!</f>
        <v>#REF!</v>
      </c>
      <c r="BE28" s="40" t="e">
        <f>'3. Plan rashoda i izdataka'!#REF!+'3. Plan rashoda i izdataka'!#REF!</f>
        <v>#REF!</v>
      </c>
      <c r="BF28" s="40" t="e">
        <f>'3. Plan rashoda i izdataka'!#REF!+'3. Plan rashoda i izdataka'!#REF!</f>
        <v>#REF!</v>
      </c>
      <c r="BG28" s="40" t="e">
        <f>'3. Plan rashoda i izdataka'!#REF!+'3. Plan rashoda i izdataka'!#REF!</f>
        <v>#REF!</v>
      </c>
      <c r="BH28" s="40" t="e">
        <f>'3. Plan rashoda i izdataka'!#REF!+'3. Plan rashoda i izdataka'!#REF!</f>
        <v>#REF!</v>
      </c>
      <c r="BI28" s="40" t="e">
        <f>'3. Plan rashoda i izdataka'!#REF!+'3. Plan rashoda i izdataka'!#REF!</f>
        <v>#REF!</v>
      </c>
      <c r="BJ28" s="40" t="e">
        <f>'3. Plan rashoda i izdataka'!#REF!+'3. Plan rashoda i izdataka'!#REF!</f>
        <v>#REF!</v>
      </c>
      <c r="BK28" s="40" t="e">
        <f>'3. Plan rashoda i izdataka'!#REF!+'3. Plan rashoda i izdataka'!#REF!</f>
        <v>#REF!</v>
      </c>
      <c r="BL28" s="40" t="e">
        <f>'3. Plan rashoda i izdataka'!#REF!+'3. Plan rashoda i izdataka'!#REF!</f>
        <v>#REF!</v>
      </c>
      <c r="BM28" s="40" t="e">
        <f>'3. Plan rashoda i izdataka'!#REF!+'3. Plan rashoda i izdataka'!#REF!</f>
        <v>#REF!</v>
      </c>
      <c r="BN28" s="40" t="e">
        <f>'3. Plan rashoda i izdataka'!#REF!+'3. Plan rashoda i izdataka'!#REF!</f>
        <v>#REF!</v>
      </c>
      <c r="BO28" s="40" t="e">
        <f>'3. Plan rashoda i izdataka'!#REF!+'3. Plan rashoda i izdataka'!#REF!</f>
        <v>#REF!</v>
      </c>
      <c r="BP28" s="40" t="e">
        <f>'3. Plan rashoda i izdataka'!#REF!+'3. Plan rashoda i izdataka'!#REF!</f>
        <v>#REF!</v>
      </c>
      <c r="BQ28" s="40" t="e">
        <f>'3. Plan rashoda i izdataka'!#REF!+'3. Plan rashoda i izdataka'!#REF!</f>
        <v>#REF!</v>
      </c>
      <c r="BR28" s="40" t="e">
        <f>'3. Plan rashoda i izdataka'!#REF!+'3. Plan rashoda i izdataka'!#REF!</f>
        <v>#REF!</v>
      </c>
      <c r="BS28" s="40" t="e">
        <f>'3. Plan rashoda i izdataka'!#REF!+'3. Plan rashoda i izdataka'!#REF!</f>
        <v>#REF!</v>
      </c>
      <c r="BT28" s="40" t="e">
        <f>'3. Plan rashoda i izdataka'!#REF!+'3. Plan rashoda i izdataka'!#REF!</f>
        <v>#REF!</v>
      </c>
      <c r="BU28" s="40" t="e">
        <f>'3. Plan rashoda i izdataka'!#REF!+'3. Plan rashoda i izdataka'!#REF!</f>
        <v>#REF!</v>
      </c>
      <c r="BV28" s="40" t="e">
        <f>'3. Plan rashoda i izdataka'!#REF!+'3. Plan rashoda i izdataka'!#REF!</f>
        <v>#REF!</v>
      </c>
      <c r="BW28" s="40" t="e">
        <f>'3. Plan rashoda i izdataka'!#REF!+'3. Plan rashoda i izdataka'!#REF!</f>
        <v>#REF!</v>
      </c>
      <c r="BX28" s="40" t="e">
        <f>'3. Plan rashoda i izdataka'!#REF!+'3. Plan rashoda i izdataka'!#REF!</f>
        <v>#REF!</v>
      </c>
      <c r="BY28" s="40" t="e">
        <f>'3. Plan rashoda i izdataka'!#REF!+'3. Plan rashoda i izdataka'!#REF!</f>
        <v>#REF!</v>
      </c>
      <c r="BZ28" s="40" t="e">
        <f>'3. Plan rashoda i izdataka'!#REF!+'3. Plan rashoda i izdataka'!#REF!</f>
        <v>#REF!</v>
      </c>
      <c r="CA28" s="40" t="e">
        <f>'3. Plan rashoda i izdataka'!#REF!+'3. Plan rashoda i izdataka'!#REF!</f>
        <v>#REF!</v>
      </c>
      <c r="CB28" s="40" t="e">
        <f>'3. Plan rashoda i izdataka'!#REF!+'3. Plan rashoda i izdataka'!#REF!</f>
        <v>#REF!</v>
      </c>
      <c r="CC28" s="40" t="e">
        <f>'3. Plan rashoda i izdataka'!#REF!+'3. Plan rashoda i izdataka'!#REF!</f>
        <v>#REF!</v>
      </c>
      <c r="CD28" s="40" t="e">
        <f>'3. Plan rashoda i izdataka'!#REF!+'3. Plan rashoda i izdataka'!#REF!</f>
        <v>#REF!</v>
      </c>
      <c r="CE28" s="40" t="e">
        <f>'3. Plan rashoda i izdataka'!#REF!+'3. Plan rashoda i izdataka'!#REF!</f>
        <v>#REF!</v>
      </c>
      <c r="CF28" s="40" t="e">
        <f>'3. Plan rashoda i izdataka'!#REF!+'3. Plan rashoda i izdataka'!#REF!</f>
        <v>#REF!</v>
      </c>
      <c r="CG28" s="40" t="e">
        <f>'3. Plan rashoda i izdataka'!#REF!+'3. Plan rashoda i izdataka'!#REF!</f>
        <v>#REF!</v>
      </c>
      <c r="CH28" s="40" t="e">
        <f>'3. Plan rashoda i izdataka'!#REF!+'3. Plan rashoda i izdataka'!#REF!</f>
        <v>#REF!</v>
      </c>
      <c r="CI28" s="40" t="e">
        <f>'3. Plan rashoda i izdataka'!#REF!+'3. Plan rashoda i izdataka'!#REF!</f>
        <v>#REF!</v>
      </c>
      <c r="CJ28" s="40" t="e">
        <f>'3. Plan rashoda i izdataka'!#REF!+'3. Plan rashoda i izdataka'!#REF!</f>
        <v>#REF!</v>
      </c>
      <c r="CK28" s="40" t="e">
        <f>'3. Plan rashoda i izdataka'!#REF!+'3. Plan rashoda i izdataka'!#REF!</f>
        <v>#REF!</v>
      </c>
      <c r="CL28" s="40" t="e">
        <f>'3. Plan rashoda i izdataka'!#REF!+'3. Plan rashoda i izdataka'!#REF!</f>
        <v>#REF!</v>
      </c>
      <c r="CM28" s="40" t="e">
        <f>'3. Plan rashoda i izdataka'!#REF!+'3. Plan rashoda i izdataka'!#REF!</f>
        <v>#REF!</v>
      </c>
      <c r="CN28" s="40" t="e">
        <f>'3. Plan rashoda i izdataka'!#REF!+'3. Plan rashoda i izdataka'!#REF!</f>
        <v>#REF!</v>
      </c>
      <c r="CO28" s="40" t="e">
        <f>'3. Plan rashoda i izdataka'!#REF!+'3. Plan rashoda i izdataka'!#REF!</f>
        <v>#REF!</v>
      </c>
      <c r="CP28" s="40" t="e">
        <f>'3. Plan rashoda i izdataka'!#REF!+'3. Plan rashoda i izdataka'!#REF!</f>
        <v>#REF!</v>
      </c>
      <c r="CQ28" s="40" t="e">
        <f>'3. Plan rashoda i izdataka'!#REF!+'3. Plan rashoda i izdataka'!#REF!</f>
        <v>#REF!</v>
      </c>
      <c r="CR28" s="40" t="e">
        <f>'3. Plan rashoda i izdataka'!#REF!+'3. Plan rashoda i izdataka'!#REF!</f>
        <v>#REF!</v>
      </c>
      <c r="CS28" s="40" t="e">
        <f>'3. Plan rashoda i izdataka'!#REF!+'3. Plan rashoda i izdataka'!#REF!</f>
        <v>#REF!</v>
      </c>
      <c r="CT28" s="40" t="e">
        <f>'3. Plan rashoda i izdataka'!#REF!+'3. Plan rashoda i izdataka'!#REF!</f>
        <v>#REF!</v>
      </c>
      <c r="CU28" s="40" t="e">
        <f>'3. Plan rashoda i izdataka'!#REF!+'3. Plan rashoda i izdataka'!#REF!</f>
        <v>#REF!</v>
      </c>
      <c r="CV28" s="40" t="e">
        <f>'3. Plan rashoda i izdataka'!#REF!+'3. Plan rashoda i izdataka'!#REF!</f>
        <v>#REF!</v>
      </c>
      <c r="CW28" s="40" t="e">
        <f>'3. Plan rashoda i izdataka'!#REF!+'3. Plan rashoda i izdataka'!#REF!</f>
        <v>#REF!</v>
      </c>
      <c r="CX28" s="40" t="e">
        <f>'3. Plan rashoda i izdataka'!#REF!+'3. Plan rashoda i izdataka'!#REF!</f>
        <v>#REF!</v>
      </c>
      <c r="CY28" s="40" t="e">
        <f>'3. Plan rashoda i izdataka'!#REF!+'3. Plan rashoda i izdataka'!#REF!</f>
        <v>#REF!</v>
      </c>
      <c r="CZ28" s="40" t="e">
        <f>'3. Plan rashoda i izdataka'!#REF!+'3. Plan rashoda i izdataka'!#REF!</f>
        <v>#REF!</v>
      </c>
      <c r="DA28" s="40" t="e">
        <f>'3. Plan rashoda i izdataka'!#REF!+'3. Plan rashoda i izdataka'!#REF!</f>
        <v>#REF!</v>
      </c>
      <c r="DB28" s="40" t="e">
        <f>'3. Plan rashoda i izdataka'!#REF!+'3. Plan rashoda i izdataka'!#REF!</f>
        <v>#REF!</v>
      </c>
      <c r="DC28" s="40" t="e">
        <f>'3. Plan rashoda i izdataka'!#REF!+'3. Plan rashoda i izdataka'!#REF!</f>
        <v>#REF!</v>
      </c>
      <c r="DD28" s="40" t="e">
        <f>'3. Plan rashoda i izdataka'!#REF!+'3. Plan rashoda i izdataka'!#REF!</f>
        <v>#REF!</v>
      </c>
      <c r="DE28" s="40" t="e">
        <f>'3. Plan rashoda i izdataka'!#REF!+'3. Plan rashoda i izdataka'!#REF!</f>
        <v>#REF!</v>
      </c>
      <c r="DF28" s="40" t="e">
        <f>'3. Plan rashoda i izdataka'!#REF!+'3. Plan rashoda i izdataka'!#REF!</f>
        <v>#REF!</v>
      </c>
      <c r="DG28" s="40" t="e">
        <f>'3. Plan rashoda i izdataka'!#REF!+'3. Plan rashoda i izdataka'!#REF!</f>
        <v>#REF!</v>
      </c>
      <c r="DH28" s="40" t="e">
        <f>'3. Plan rashoda i izdataka'!#REF!+'3. Plan rashoda i izdataka'!#REF!</f>
        <v>#REF!</v>
      </c>
      <c r="DI28" s="40" t="e">
        <f>'3. Plan rashoda i izdataka'!#REF!+'3. Plan rashoda i izdataka'!#REF!</f>
        <v>#REF!</v>
      </c>
      <c r="DJ28" s="40" t="e">
        <f>'3. Plan rashoda i izdataka'!#REF!+'3. Plan rashoda i izdataka'!#REF!</f>
        <v>#REF!</v>
      </c>
      <c r="DK28" s="40" t="e">
        <f>'3. Plan rashoda i izdataka'!#REF!+'3. Plan rashoda i izdataka'!#REF!</f>
        <v>#REF!</v>
      </c>
      <c r="DL28" s="40" t="e">
        <f>'3. Plan rashoda i izdataka'!#REF!+'3. Plan rashoda i izdataka'!#REF!</f>
        <v>#REF!</v>
      </c>
      <c r="DM28" s="40" t="e">
        <f>'3. Plan rashoda i izdataka'!#REF!+'3. Plan rashoda i izdataka'!#REF!</f>
        <v>#REF!</v>
      </c>
      <c r="DN28" s="40" t="e">
        <f>'3. Plan rashoda i izdataka'!#REF!+'3. Plan rashoda i izdataka'!#REF!</f>
        <v>#REF!</v>
      </c>
      <c r="DO28" s="40" t="e">
        <f>'3. Plan rashoda i izdataka'!#REF!+'3. Plan rashoda i izdataka'!#REF!</f>
        <v>#REF!</v>
      </c>
      <c r="DP28" s="40" t="e">
        <f>'3. Plan rashoda i izdataka'!#REF!+'3. Plan rashoda i izdataka'!#REF!</f>
        <v>#REF!</v>
      </c>
      <c r="DQ28" s="40" t="e">
        <f>'3. Plan rashoda i izdataka'!#REF!+'3. Plan rashoda i izdataka'!#REF!</f>
        <v>#REF!</v>
      </c>
      <c r="DR28" s="40" t="e">
        <f>'3. Plan rashoda i izdataka'!#REF!+'3. Plan rashoda i izdataka'!#REF!</f>
        <v>#REF!</v>
      </c>
      <c r="DS28" s="40" t="e">
        <f>'3. Plan rashoda i izdataka'!#REF!+'3. Plan rashoda i izdataka'!#REF!</f>
        <v>#REF!</v>
      </c>
      <c r="DT28" s="40" t="e">
        <f>'3. Plan rashoda i izdataka'!#REF!+'3. Plan rashoda i izdataka'!#REF!</f>
        <v>#REF!</v>
      </c>
      <c r="DU28" s="40" t="e">
        <f>'3. Plan rashoda i izdataka'!#REF!+'3. Plan rashoda i izdataka'!#REF!</f>
        <v>#REF!</v>
      </c>
      <c r="DV28" s="40" t="e">
        <f>'3. Plan rashoda i izdataka'!#REF!+'3. Plan rashoda i izdataka'!#REF!</f>
        <v>#REF!</v>
      </c>
      <c r="DW28" s="40" t="e">
        <f>'3. Plan rashoda i izdataka'!#REF!+'3. Plan rashoda i izdataka'!#REF!</f>
        <v>#REF!</v>
      </c>
      <c r="DX28" s="40" t="e">
        <f>'3. Plan rashoda i izdataka'!#REF!+'3. Plan rashoda i izdataka'!#REF!</f>
        <v>#REF!</v>
      </c>
      <c r="DY28" s="40" t="e">
        <f>'3. Plan rashoda i izdataka'!#REF!+'3. Plan rashoda i izdataka'!#REF!</f>
        <v>#REF!</v>
      </c>
      <c r="DZ28" s="40" t="e">
        <f>'3. Plan rashoda i izdataka'!#REF!+'3. Plan rashoda i izdataka'!#REF!</f>
        <v>#REF!</v>
      </c>
      <c r="EA28" s="40" t="e">
        <f>'3. Plan rashoda i izdataka'!#REF!+'3. Plan rashoda i izdataka'!#REF!</f>
        <v>#REF!</v>
      </c>
      <c r="EB28" s="40" t="e">
        <f>'3. Plan rashoda i izdataka'!#REF!+'3. Plan rashoda i izdataka'!#REF!</f>
        <v>#REF!</v>
      </c>
      <c r="EC28" s="40" t="e">
        <f>'3. Plan rashoda i izdataka'!#REF!+'3. Plan rashoda i izdataka'!#REF!</f>
        <v>#REF!</v>
      </c>
      <c r="ED28" s="40" t="e">
        <f>'3. Plan rashoda i izdataka'!#REF!+'3. Plan rashoda i izdataka'!#REF!</f>
        <v>#REF!</v>
      </c>
      <c r="EE28" s="40" t="e">
        <f>'3. Plan rashoda i izdataka'!#REF!+'3. Plan rashoda i izdataka'!#REF!</f>
        <v>#REF!</v>
      </c>
      <c r="EF28" s="40" t="e">
        <f>'3. Plan rashoda i izdataka'!#REF!+'3. Plan rashoda i izdataka'!#REF!</f>
        <v>#REF!</v>
      </c>
      <c r="EG28" s="40" t="e">
        <f>'3. Plan rashoda i izdataka'!#REF!+'3. Plan rashoda i izdataka'!#REF!</f>
        <v>#REF!</v>
      </c>
      <c r="EH28" s="40" t="e">
        <f>'3. Plan rashoda i izdataka'!#REF!+'3. Plan rashoda i izdataka'!#REF!</f>
        <v>#REF!</v>
      </c>
      <c r="EI28" s="40" t="e">
        <f>'3. Plan rashoda i izdataka'!#REF!+'3. Plan rashoda i izdataka'!#REF!</f>
        <v>#REF!</v>
      </c>
      <c r="EJ28" s="40" t="e">
        <f>'3. Plan rashoda i izdataka'!#REF!+'3. Plan rashoda i izdataka'!#REF!</f>
        <v>#REF!</v>
      </c>
      <c r="EK28" s="40" t="e">
        <f>'3. Plan rashoda i izdataka'!#REF!+'3. Plan rashoda i izdataka'!#REF!</f>
        <v>#REF!</v>
      </c>
      <c r="EL28" s="40" t="e">
        <f>'3. Plan rashoda i izdataka'!#REF!+'3. Plan rashoda i izdataka'!#REF!</f>
        <v>#REF!</v>
      </c>
      <c r="EM28" s="40" t="e">
        <f>'3. Plan rashoda i izdataka'!#REF!+'3. Plan rashoda i izdataka'!#REF!</f>
        <v>#REF!</v>
      </c>
      <c r="EN28" s="40" t="e">
        <f>'3. Plan rashoda i izdataka'!#REF!+'3. Plan rashoda i izdataka'!#REF!</f>
        <v>#REF!</v>
      </c>
      <c r="EO28" s="40" t="e">
        <f>'3. Plan rashoda i izdataka'!#REF!+'3. Plan rashoda i izdataka'!#REF!</f>
        <v>#REF!</v>
      </c>
      <c r="EP28" s="40" t="e">
        <f>'3. Plan rashoda i izdataka'!#REF!+'3. Plan rashoda i izdataka'!#REF!</f>
        <v>#REF!</v>
      </c>
      <c r="EQ28" s="40" t="e">
        <f>'3. Plan rashoda i izdataka'!#REF!+'3. Plan rashoda i izdataka'!#REF!</f>
        <v>#REF!</v>
      </c>
      <c r="ER28" s="40" t="e">
        <f>'3. Plan rashoda i izdataka'!#REF!+'3. Plan rashoda i izdataka'!#REF!</f>
        <v>#REF!</v>
      </c>
      <c r="ES28" s="40" t="e">
        <f>'3. Plan rashoda i izdataka'!#REF!+'3. Plan rashoda i izdataka'!#REF!</f>
        <v>#REF!</v>
      </c>
      <c r="ET28" s="40" t="e">
        <f>'3. Plan rashoda i izdataka'!#REF!+'3. Plan rashoda i izdataka'!#REF!</f>
        <v>#REF!</v>
      </c>
      <c r="EU28" s="40" t="e">
        <f>'3. Plan rashoda i izdataka'!#REF!+'3. Plan rashoda i izdataka'!#REF!</f>
        <v>#REF!</v>
      </c>
      <c r="EV28" s="40" t="e">
        <f>'3. Plan rashoda i izdataka'!#REF!+'3. Plan rashoda i izdataka'!#REF!</f>
        <v>#REF!</v>
      </c>
      <c r="EW28" s="40" t="e">
        <f>'3. Plan rashoda i izdataka'!#REF!+'3. Plan rashoda i izdataka'!#REF!</f>
        <v>#REF!</v>
      </c>
      <c r="EX28" s="40" t="e">
        <f>'3. Plan rashoda i izdataka'!#REF!+'3. Plan rashoda i izdataka'!#REF!</f>
        <v>#REF!</v>
      </c>
      <c r="EY28" s="40" t="e">
        <f>'3. Plan rashoda i izdataka'!#REF!+'3. Plan rashoda i izdataka'!#REF!</f>
        <v>#REF!</v>
      </c>
      <c r="EZ28" s="40" t="e">
        <f>'3. Plan rashoda i izdataka'!#REF!+'3. Plan rashoda i izdataka'!#REF!</f>
        <v>#REF!</v>
      </c>
      <c r="FA28" s="40" t="e">
        <f>'3. Plan rashoda i izdataka'!#REF!+'3. Plan rashoda i izdataka'!#REF!</f>
        <v>#REF!</v>
      </c>
      <c r="FB28" s="40" t="e">
        <f>'3. Plan rashoda i izdataka'!#REF!+'3. Plan rashoda i izdataka'!#REF!</f>
        <v>#REF!</v>
      </c>
      <c r="FC28" s="40" t="e">
        <f>'3. Plan rashoda i izdataka'!#REF!+'3. Plan rashoda i izdataka'!#REF!</f>
        <v>#REF!</v>
      </c>
      <c r="FD28" s="40" t="e">
        <f>'3. Plan rashoda i izdataka'!#REF!+'3. Plan rashoda i izdataka'!#REF!</f>
        <v>#REF!</v>
      </c>
      <c r="FE28" s="40" t="e">
        <f>'3. Plan rashoda i izdataka'!#REF!+'3. Plan rashoda i izdataka'!#REF!</f>
        <v>#REF!</v>
      </c>
      <c r="FF28" s="40" t="e">
        <f>'3. Plan rashoda i izdataka'!#REF!+'3. Plan rashoda i izdataka'!#REF!</f>
        <v>#REF!</v>
      </c>
      <c r="FG28" s="40" t="e">
        <f>'3. Plan rashoda i izdataka'!#REF!+'3. Plan rashoda i izdataka'!#REF!</f>
        <v>#REF!</v>
      </c>
      <c r="FH28" s="40" t="e">
        <f>'3. Plan rashoda i izdataka'!#REF!+'3. Plan rashoda i izdataka'!#REF!</f>
        <v>#REF!</v>
      </c>
      <c r="FI28" s="40" t="e">
        <f>'3. Plan rashoda i izdataka'!#REF!+'3. Plan rashoda i izdataka'!#REF!</f>
        <v>#REF!</v>
      </c>
      <c r="FJ28" s="40" t="e">
        <f>'3. Plan rashoda i izdataka'!#REF!+'3. Plan rashoda i izdataka'!#REF!</f>
        <v>#REF!</v>
      </c>
      <c r="FK28" s="40" t="e">
        <f>'3. Plan rashoda i izdataka'!#REF!+'3. Plan rashoda i izdataka'!#REF!</f>
        <v>#REF!</v>
      </c>
      <c r="FL28" s="40" t="e">
        <f>'3. Plan rashoda i izdataka'!#REF!+'3. Plan rashoda i izdataka'!#REF!</f>
        <v>#REF!</v>
      </c>
      <c r="FM28" s="40" t="e">
        <f>'3. Plan rashoda i izdataka'!#REF!+'3. Plan rashoda i izdataka'!#REF!</f>
        <v>#REF!</v>
      </c>
      <c r="FN28" s="40" t="e">
        <f>'3. Plan rashoda i izdataka'!#REF!+'3. Plan rashoda i izdataka'!#REF!</f>
        <v>#REF!</v>
      </c>
      <c r="FO28" s="40" t="e">
        <f>'3. Plan rashoda i izdataka'!#REF!+'3. Plan rashoda i izdataka'!#REF!</f>
        <v>#REF!</v>
      </c>
      <c r="FP28" s="40" t="e">
        <f>'3. Plan rashoda i izdataka'!#REF!+'3. Plan rashoda i izdataka'!#REF!</f>
        <v>#REF!</v>
      </c>
      <c r="FQ28" s="40" t="e">
        <f>'3. Plan rashoda i izdataka'!#REF!+'3. Plan rashoda i izdataka'!#REF!</f>
        <v>#REF!</v>
      </c>
      <c r="FR28" s="40" t="e">
        <f>'3. Plan rashoda i izdataka'!#REF!+'3. Plan rashoda i izdataka'!#REF!</f>
        <v>#REF!</v>
      </c>
      <c r="FS28" s="40" t="e">
        <f>'3. Plan rashoda i izdataka'!#REF!+'3. Plan rashoda i izdataka'!#REF!</f>
        <v>#REF!</v>
      </c>
      <c r="FT28" s="40" t="e">
        <f>'3. Plan rashoda i izdataka'!#REF!+'3. Plan rashoda i izdataka'!#REF!</f>
        <v>#REF!</v>
      </c>
      <c r="FU28" s="40" t="e">
        <f>'3. Plan rashoda i izdataka'!#REF!+'3. Plan rashoda i izdataka'!#REF!</f>
        <v>#REF!</v>
      </c>
      <c r="FV28" s="40" t="e">
        <f>'3. Plan rashoda i izdataka'!#REF!+'3. Plan rashoda i izdataka'!#REF!</f>
        <v>#REF!</v>
      </c>
      <c r="FW28" s="40" t="e">
        <f>'3. Plan rashoda i izdataka'!#REF!+'3. Plan rashoda i izdataka'!#REF!</f>
        <v>#REF!</v>
      </c>
      <c r="FX28" s="40" t="e">
        <f>'3. Plan rashoda i izdataka'!#REF!+'3. Plan rashoda i izdataka'!#REF!</f>
        <v>#REF!</v>
      </c>
      <c r="FY28" s="40" t="e">
        <f>'3. Plan rashoda i izdataka'!#REF!+'3. Plan rashoda i izdataka'!#REF!</f>
        <v>#REF!</v>
      </c>
      <c r="FZ28" s="40" t="e">
        <f>'3. Plan rashoda i izdataka'!#REF!+'3. Plan rashoda i izdataka'!#REF!</f>
        <v>#REF!</v>
      </c>
      <c r="GA28" s="40" t="e">
        <f>'3. Plan rashoda i izdataka'!#REF!+'3. Plan rashoda i izdataka'!#REF!</f>
        <v>#REF!</v>
      </c>
      <c r="GB28" s="40" t="e">
        <f>'3. Plan rashoda i izdataka'!#REF!+'3. Plan rashoda i izdataka'!#REF!</f>
        <v>#REF!</v>
      </c>
      <c r="GC28" s="40" t="e">
        <f>'3. Plan rashoda i izdataka'!#REF!+'3. Plan rashoda i izdataka'!#REF!</f>
        <v>#REF!</v>
      </c>
      <c r="GD28" s="40" t="e">
        <f>'3. Plan rashoda i izdataka'!#REF!+'3. Plan rashoda i izdataka'!#REF!</f>
        <v>#REF!</v>
      </c>
      <c r="GE28" s="40" t="e">
        <f>'3. Plan rashoda i izdataka'!#REF!+'3. Plan rashoda i izdataka'!#REF!</f>
        <v>#REF!</v>
      </c>
      <c r="GF28" s="40" t="e">
        <f>'3. Plan rashoda i izdataka'!#REF!+'3. Plan rashoda i izdataka'!#REF!</f>
        <v>#REF!</v>
      </c>
      <c r="GG28" s="40" t="e">
        <f>'3. Plan rashoda i izdataka'!#REF!+'3. Plan rashoda i izdataka'!#REF!</f>
        <v>#REF!</v>
      </c>
      <c r="GH28" s="40" t="e">
        <f>'3. Plan rashoda i izdataka'!#REF!+'3. Plan rashoda i izdataka'!#REF!</f>
        <v>#REF!</v>
      </c>
      <c r="GI28" s="40" t="e">
        <f>'3. Plan rashoda i izdataka'!#REF!+'3. Plan rashoda i izdataka'!#REF!</f>
        <v>#REF!</v>
      </c>
      <c r="GJ28" s="40" t="e">
        <f>'3. Plan rashoda i izdataka'!#REF!+'3. Plan rashoda i izdataka'!#REF!</f>
        <v>#REF!</v>
      </c>
      <c r="GK28" s="40" t="e">
        <f>'3. Plan rashoda i izdataka'!#REF!+'3. Plan rashoda i izdataka'!#REF!</f>
        <v>#REF!</v>
      </c>
      <c r="GL28" s="40" t="e">
        <f>'3. Plan rashoda i izdataka'!#REF!+'3. Plan rashoda i izdataka'!#REF!</f>
        <v>#REF!</v>
      </c>
      <c r="GM28" s="40" t="e">
        <f>'3. Plan rashoda i izdataka'!#REF!+'3. Plan rashoda i izdataka'!#REF!</f>
        <v>#REF!</v>
      </c>
      <c r="GN28" s="40" t="e">
        <f>'3. Plan rashoda i izdataka'!#REF!+'3. Plan rashoda i izdataka'!#REF!</f>
        <v>#REF!</v>
      </c>
      <c r="GO28" s="40" t="e">
        <f>'3. Plan rashoda i izdataka'!#REF!+'3. Plan rashoda i izdataka'!#REF!</f>
        <v>#REF!</v>
      </c>
      <c r="GP28" s="40" t="e">
        <f>'3. Plan rashoda i izdataka'!#REF!+'3. Plan rashoda i izdataka'!#REF!</f>
        <v>#REF!</v>
      </c>
      <c r="GQ28" s="40" t="e">
        <f>'3. Plan rashoda i izdataka'!#REF!+'3. Plan rashoda i izdataka'!#REF!</f>
        <v>#REF!</v>
      </c>
      <c r="GR28" s="40" t="e">
        <f>'3. Plan rashoda i izdataka'!#REF!+'3. Plan rashoda i izdataka'!#REF!</f>
        <v>#REF!</v>
      </c>
      <c r="GS28" s="40" t="e">
        <f>'3. Plan rashoda i izdataka'!#REF!+'3. Plan rashoda i izdataka'!#REF!</f>
        <v>#REF!</v>
      </c>
      <c r="GT28" s="40" t="e">
        <f>'3. Plan rashoda i izdataka'!#REF!+'3. Plan rashoda i izdataka'!#REF!</f>
        <v>#REF!</v>
      </c>
      <c r="GU28" s="40" t="e">
        <f>'3. Plan rashoda i izdataka'!#REF!+'3. Plan rashoda i izdataka'!#REF!</f>
        <v>#REF!</v>
      </c>
      <c r="GV28" s="40" t="e">
        <f>'3. Plan rashoda i izdataka'!#REF!+'3. Plan rashoda i izdataka'!#REF!</f>
        <v>#REF!</v>
      </c>
      <c r="GW28" s="40" t="e">
        <f>'3. Plan rashoda i izdataka'!#REF!+'3. Plan rashoda i izdataka'!#REF!</f>
        <v>#REF!</v>
      </c>
      <c r="GX28" s="40" t="e">
        <f>'3. Plan rashoda i izdataka'!#REF!+'3. Plan rashoda i izdataka'!#REF!</f>
        <v>#REF!</v>
      </c>
      <c r="GY28" s="40" t="e">
        <f>'3. Plan rashoda i izdataka'!#REF!+'3. Plan rashoda i izdataka'!#REF!</f>
        <v>#REF!</v>
      </c>
      <c r="GZ28" s="40" t="e">
        <f>'3. Plan rashoda i izdataka'!#REF!+'3. Plan rashoda i izdataka'!#REF!</f>
        <v>#REF!</v>
      </c>
      <c r="HA28" s="40" t="e">
        <f>'3. Plan rashoda i izdataka'!#REF!+'3. Plan rashoda i izdataka'!#REF!</f>
        <v>#REF!</v>
      </c>
      <c r="HB28" s="40" t="e">
        <f>'3. Plan rashoda i izdataka'!#REF!+'3. Plan rashoda i izdataka'!#REF!</f>
        <v>#REF!</v>
      </c>
      <c r="HC28" s="40" t="e">
        <f>'3. Plan rashoda i izdataka'!#REF!+'3. Plan rashoda i izdataka'!#REF!</f>
        <v>#REF!</v>
      </c>
      <c r="HD28" s="40" t="e">
        <f>'3. Plan rashoda i izdataka'!#REF!+'3. Plan rashoda i izdataka'!#REF!</f>
        <v>#REF!</v>
      </c>
      <c r="HE28" s="40" t="e">
        <f>'3. Plan rashoda i izdataka'!#REF!+'3. Plan rashoda i izdataka'!#REF!</f>
        <v>#REF!</v>
      </c>
      <c r="HF28" s="40" t="e">
        <f>'3. Plan rashoda i izdataka'!#REF!+'3. Plan rashoda i izdataka'!#REF!</f>
        <v>#REF!</v>
      </c>
      <c r="HG28" s="40" t="e">
        <f>'3. Plan rashoda i izdataka'!#REF!+'3. Plan rashoda i izdataka'!#REF!</f>
        <v>#REF!</v>
      </c>
      <c r="HH28" s="40" t="e">
        <f>'3. Plan rashoda i izdataka'!#REF!+'3. Plan rashoda i izdataka'!#REF!</f>
        <v>#REF!</v>
      </c>
      <c r="HI28" s="40" t="e">
        <f>'3. Plan rashoda i izdataka'!#REF!+'3. Plan rashoda i izdataka'!#REF!</f>
        <v>#REF!</v>
      </c>
      <c r="HJ28" s="40" t="e">
        <f>'3. Plan rashoda i izdataka'!#REF!+'3. Plan rashoda i izdataka'!#REF!</f>
        <v>#REF!</v>
      </c>
      <c r="HK28" s="40" t="e">
        <f>'3. Plan rashoda i izdataka'!#REF!+'3. Plan rashoda i izdataka'!#REF!</f>
        <v>#REF!</v>
      </c>
      <c r="HL28" s="40" t="e">
        <f>'3. Plan rashoda i izdataka'!#REF!+'3. Plan rashoda i izdataka'!#REF!</f>
        <v>#REF!</v>
      </c>
      <c r="HM28" s="40" t="e">
        <f>'3. Plan rashoda i izdataka'!#REF!+'3. Plan rashoda i izdataka'!#REF!</f>
        <v>#REF!</v>
      </c>
      <c r="HN28" s="40" t="e">
        <f>'3. Plan rashoda i izdataka'!#REF!+'3. Plan rashoda i izdataka'!#REF!</f>
        <v>#REF!</v>
      </c>
      <c r="HO28" s="40" t="e">
        <f>'3. Plan rashoda i izdataka'!#REF!+'3. Plan rashoda i izdataka'!#REF!</f>
        <v>#REF!</v>
      </c>
      <c r="HP28" s="40" t="e">
        <f>'3. Plan rashoda i izdataka'!#REF!+'3. Plan rashoda i izdataka'!#REF!</f>
        <v>#REF!</v>
      </c>
      <c r="HQ28" s="40" t="e">
        <f>'3. Plan rashoda i izdataka'!#REF!+'3. Plan rashoda i izdataka'!#REF!</f>
        <v>#REF!</v>
      </c>
      <c r="HR28" s="40" t="e">
        <f>'3. Plan rashoda i izdataka'!#REF!+'3. Plan rashoda i izdataka'!#REF!</f>
        <v>#REF!</v>
      </c>
      <c r="HS28" s="40" t="e">
        <f>'3. Plan rashoda i izdataka'!#REF!+'3. Plan rashoda i izdataka'!#REF!</f>
        <v>#REF!</v>
      </c>
      <c r="HT28" s="40" t="e">
        <f>'3. Plan rashoda i izdataka'!#REF!+'3. Plan rashoda i izdataka'!#REF!</f>
        <v>#REF!</v>
      </c>
      <c r="HU28" s="40" t="e">
        <f>'3. Plan rashoda i izdataka'!#REF!+'3. Plan rashoda i izdataka'!#REF!</f>
        <v>#REF!</v>
      </c>
      <c r="HV28" s="40" t="e">
        <f>'3. Plan rashoda i izdataka'!#REF!+'3. Plan rashoda i izdataka'!#REF!</f>
        <v>#REF!</v>
      </c>
      <c r="HW28" s="40" t="e">
        <f>'3. Plan rashoda i izdataka'!#REF!+'3. Plan rashoda i izdataka'!#REF!</f>
        <v>#REF!</v>
      </c>
      <c r="HX28" s="40" t="e">
        <f>'3. Plan rashoda i izdataka'!#REF!+'3. Plan rashoda i izdataka'!#REF!</f>
        <v>#REF!</v>
      </c>
      <c r="HY28" s="40" t="e">
        <f>'3. Plan rashoda i izdataka'!#REF!+'3. Plan rashoda i izdataka'!#REF!</f>
        <v>#REF!</v>
      </c>
      <c r="HZ28" s="40" t="e">
        <f>'3. Plan rashoda i izdataka'!#REF!+'3. Plan rashoda i izdataka'!#REF!</f>
        <v>#REF!</v>
      </c>
      <c r="IA28" s="40" t="e">
        <f>'3. Plan rashoda i izdataka'!#REF!+'3. Plan rashoda i izdataka'!#REF!</f>
        <v>#REF!</v>
      </c>
      <c r="IB28" s="40" t="e">
        <f>'3. Plan rashoda i izdataka'!#REF!+'3. Plan rashoda i izdataka'!#REF!</f>
        <v>#REF!</v>
      </c>
      <c r="IC28" s="40" t="e">
        <f>'3. Plan rashoda i izdataka'!#REF!+'3. Plan rashoda i izdataka'!#REF!</f>
        <v>#REF!</v>
      </c>
      <c r="ID28" s="40" t="e">
        <f>'3. Plan rashoda i izdataka'!#REF!+'3. Plan rashoda i izdataka'!#REF!</f>
        <v>#REF!</v>
      </c>
      <c r="IE28" s="40" t="e">
        <f>'3. Plan rashoda i izdataka'!#REF!+'3. Plan rashoda i izdataka'!#REF!</f>
        <v>#REF!</v>
      </c>
      <c r="IF28" s="40" t="e">
        <f>'3. Plan rashoda i izdataka'!#REF!+'3. Plan rashoda i izdataka'!#REF!</f>
        <v>#REF!</v>
      </c>
      <c r="IG28" s="40" t="e">
        <f>'3. Plan rashoda i izdataka'!#REF!+'3. Plan rashoda i izdataka'!#REF!</f>
        <v>#REF!</v>
      </c>
      <c r="IH28" s="40" t="e">
        <f>'3. Plan rashoda i izdataka'!#REF!+'3. Plan rashoda i izdataka'!#REF!</f>
        <v>#REF!</v>
      </c>
      <c r="II28" s="40" t="e">
        <f>'3. Plan rashoda i izdataka'!#REF!+'3. Plan rashoda i izdataka'!#REF!</f>
        <v>#REF!</v>
      </c>
      <c r="IJ28" s="40" t="e">
        <f>'3. Plan rashoda i izdataka'!#REF!+'3. Plan rashoda i izdataka'!#REF!</f>
        <v>#REF!</v>
      </c>
      <c r="IK28" s="40" t="e">
        <f>'3. Plan rashoda i izdataka'!#REF!+'3. Plan rashoda i izdataka'!#REF!</f>
        <v>#REF!</v>
      </c>
      <c r="IL28" s="40" t="e">
        <f>'3. Plan rashoda i izdataka'!#REF!+'3. Plan rashoda i izdataka'!#REF!</f>
        <v>#REF!</v>
      </c>
      <c r="IM28" s="40" t="e">
        <f>'3. Plan rashoda i izdataka'!#REF!+'3. Plan rashoda i izdataka'!#REF!</f>
        <v>#REF!</v>
      </c>
      <c r="IN28" s="40" t="e">
        <f>'3. Plan rashoda i izdataka'!#REF!+'3. Plan rashoda i izdataka'!#REF!</f>
        <v>#REF!</v>
      </c>
      <c r="IO28" s="40" t="e">
        <f>'3. Plan rashoda i izdataka'!#REF!+'3. Plan rashoda i izdataka'!#REF!</f>
        <v>#REF!</v>
      </c>
      <c r="IP28" s="40" t="e">
        <f>'3. Plan rashoda i izdataka'!#REF!+'3. Plan rashoda i izdataka'!#REF!</f>
        <v>#REF!</v>
      </c>
      <c r="IQ28" s="40" t="e">
        <f>'3. Plan rashoda i izdataka'!#REF!+'3. Plan rashoda i izdataka'!#REF!</f>
        <v>#REF!</v>
      </c>
      <c r="IR28" s="40" t="e">
        <f>'3. Plan rashoda i izdataka'!#REF!+'3. Plan rashoda i izdataka'!#REF!</f>
        <v>#REF!</v>
      </c>
      <c r="IS28" s="40" t="e">
        <f>'3. Plan rashoda i izdataka'!#REF!+'3. Plan rashoda i izdataka'!#REF!</f>
        <v>#REF!</v>
      </c>
      <c r="IT28" s="40" t="e">
        <f>'3. Plan rashoda i izdataka'!#REF!+'3. Plan rashoda i izdataka'!#REF!</f>
        <v>#REF!</v>
      </c>
      <c r="IU28" s="40" t="e">
        <f>'3. Plan rashoda i izdataka'!#REF!+'3. Plan rashoda i izdataka'!#REF!</f>
        <v>#REF!</v>
      </c>
      <c r="IV28" s="40" t="e">
        <f>'3. Plan rashoda i izdataka'!#REF!+'3. Plan rashoda i izdataka'!#REF!</f>
        <v>#REF!</v>
      </c>
    </row>
    <row r="29" spans="1:256" s="4" customFormat="1" ht="18" customHeight="1">
      <c r="A29" s="152"/>
      <c r="B29" s="499" t="s">
        <v>29</v>
      </c>
      <c r="C29" s="499"/>
      <c r="D29" s="499"/>
      <c r="E29" s="499"/>
      <c r="F29" s="499"/>
      <c r="G29" s="153">
        <f>G23-G26</f>
        <v>0</v>
      </c>
      <c r="H29" s="153">
        <f>H23-H26</f>
        <v>0</v>
      </c>
      <c r="I29" s="153">
        <f>I23-I26</f>
        <v>0</v>
      </c>
    </row>
    <row r="30" spans="1:256" ht="18" customHeight="1">
      <c r="A30" s="154"/>
      <c r="B30" s="154"/>
      <c r="C30" s="154"/>
      <c r="D30" s="154"/>
      <c r="E30" s="132"/>
      <c r="F30" s="155"/>
      <c r="G30" s="155"/>
      <c r="H30" s="156"/>
      <c r="I30" s="156"/>
    </row>
    <row r="31" spans="1:256" ht="18" customHeight="1">
      <c r="A31" s="146" t="s">
        <v>12</v>
      </c>
      <c r="B31" s="485" t="s">
        <v>158</v>
      </c>
      <c r="C31" s="485"/>
      <c r="D31" s="485"/>
      <c r="E31" s="485"/>
      <c r="F31" s="485"/>
      <c r="G31" s="339">
        <v>0</v>
      </c>
      <c r="H31" s="335">
        <f>G31-G32</f>
        <v>0</v>
      </c>
      <c r="I31" s="335">
        <f>H31-H32</f>
        <v>0</v>
      </c>
    </row>
    <row r="32" spans="1:256" s="9" customFormat="1" ht="34.9" customHeight="1">
      <c r="A32" s="152"/>
      <c r="B32" s="500" t="s">
        <v>159</v>
      </c>
      <c r="C32" s="499"/>
      <c r="D32" s="499"/>
      <c r="E32" s="499"/>
      <c r="F32" s="499"/>
      <c r="G32" s="164">
        <f>SUMIFS('2. Plan prihoda i primitaka'!$H$13:$H$48,'2. Plan prihoda i primitaka'!$A$13:$A$48,9)</f>
        <v>0</v>
      </c>
      <c r="H32" s="164">
        <f>SUMIFS('2. Plan prihoda i primitaka'!$T$13:$T$48,'2. Plan prihoda i primitaka'!$A$13:$A$48,9)</f>
        <v>0</v>
      </c>
      <c r="I32" s="164">
        <f>SUMIFS('2. Plan prihoda i primitaka'!$AF$13:$AF$48,'2. Plan prihoda i primitaka'!$A$13:$A$48,9)</f>
        <v>0</v>
      </c>
    </row>
    <row r="33" spans="1:9" s="9" customFormat="1" ht="18" customHeight="1">
      <c r="A33" s="157"/>
      <c r="B33" s="158"/>
      <c r="C33" s="158"/>
      <c r="D33" s="158"/>
      <c r="E33" s="158"/>
      <c r="F33" s="158"/>
      <c r="G33" s="159"/>
      <c r="H33" s="159"/>
      <c r="I33" s="159"/>
    </row>
    <row r="34" spans="1:9" ht="18" customHeight="1">
      <c r="A34" s="146" t="s">
        <v>30</v>
      </c>
      <c r="B34" s="485" t="s">
        <v>18</v>
      </c>
      <c r="C34" s="485"/>
      <c r="D34" s="485"/>
      <c r="E34" s="485"/>
      <c r="F34" s="485"/>
      <c r="G34" s="147"/>
      <c r="H34" s="156"/>
      <c r="I34" s="156"/>
    </row>
    <row r="35" spans="1:9" ht="18" customHeight="1">
      <c r="A35" s="148"/>
      <c r="B35" s="490" t="s">
        <v>31</v>
      </c>
      <c r="C35" s="490"/>
      <c r="D35" s="490"/>
      <c r="E35" s="490"/>
      <c r="F35" s="490"/>
      <c r="G35" s="149">
        <f>SUMIFS('2. Plan prihoda i primitaka'!$H$13:$H$48,'2. Plan prihoda i primitaka'!$A$13:$A$48,8)</f>
        <v>0</v>
      </c>
      <c r="H35" s="149">
        <f>SUMIFS('2. Plan prihoda i primitaka'!$T$13:$T$48,'2. Plan prihoda i primitaka'!$A$13:$A$48,8)</f>
        <v>0</v>
      </c>
      <c r="I35" s="149">
        <f>SUMIFS('2. Plan prihoda i primitaka'!$AF$13:$AF$48,'2. Plan prihoda i primitaka'!$A$13:$A$48,8)</f>
        <v>0</v>
      </c>
    </row>
    <row r="36" spans="1:9" ht="18" customHeight="1">
      <c r="A36" s="150"/>
      <c r="B36" s="498" t="s">
        <v>32</v>
      </c>
      <c r="C36" s="498"/>
      <c r="D36" s="498"/>
      <c r="E36" s="498"/>
      <c r="F36" s="498"/>
      <c r="G36" s="151">
        <f>SUMIFS('3. Plan rashoda i izdataka'!$H$16:$H$258,'3. Plan rashoda i izdataka'!$A$16:$A$258,5)</f>
        <v>0</v>
      </c>
      <c r="H36" s="151">
        <f>SUMIFS('3. Plan rashoda i izdataka'!$T$16:$T$258,'3. Plan rashoda i izdataka'!$A$16:$A$258,5)</f>
        <v>0</v>
      </c>
      <c r="I36" s="151">
        <f>SUMIFS('3. Plan rashoda i izdataka'!$AF$16:$AF$258,'3. Plan rashoda i izdataka'!$A$16:$A$258,5)</f>
        <v>0</v>
      </c>
    </row>
    <row r="37" spans="1:9" s="4" customFormat="1" ht="18" customHeight="1">
      <c r="A37" s="152"/>
      <c r="B37" s="499" t="s">
        <v>33</v>
      </c>
      <c r="C37" s="499"/>
      <c r="D37" s="499"/>
      <c r="E37" s="499"/>
      <c r="F37" s="499"/>
      <c r="G37" s="153">
        <f>G35-G36</f>
        <v>0</v>
      </c>
      <c r="H37" s="153">
        <f>H35-H36</f>
        <v>0</v>
      </c>
      <c r="I37" s="153">
        <f>I35-I36</f>
        <v>0</v>
      </c>
    </row>
    <row r="38" spans="1:9" ht="18" customHeight="1">
      <c r="A38" s="148"/>
      <c r="B38" s="148"/>
      <c r="C38" s="148"/>
      <c r="D38" s="148"/>
      <c r="E38" s="132"/>
      <c r="F38" s="155"/>
      <c r="G38" s="155"/>
      <c r="H38" s="156"/>
      <c r="I38" s="156"/>
    </row>
    <row r="39" spans="1:9" ht="18" customHeight="1">
      <c r="A39" s="146" t="s">
        <v>34</v>
      </c>
      <c r="B39" s="485" t="s">
        <v>36</v>
      </c>
      <c r="C39" s="485"/>
      <c r="D39" s="485"/>
      <c r="E39" s="485"/>
      <c r="F39" s="485"/>
      <c r="G39" s="147"/>
      <c r="H39" s="156"/>
      <c r="I39" s="156"/>
    </row>
    <row r="40" spans="1:9" s="4" customFormat="1" ht="18" customHeight="1">
      <c r="A40" s="160"/>
      <c r="B40" s="499" t="s">
        <v>35</v>
      </c>
      <c r="C40" s="499"/>
      <c r="D40" s="499"/>
      <c r="E40" s="499"/>
      <c r="F40" s="499"/>
      <c r="G40" s="153">
        <f>G29+G32+G37</f>
        <v>0</v>
      </c>
      <c r="H40" s="153">
        <f>H29+H32+H37</f>
        <v>0</v>
      </c>
      <c r="I40" s="153">
        <f>I29+I32+I37</f>
        <v>0</v>
      </c>
    </row>
    <row r="41" spans="1:9" ht="15" customHeight="1">
      <c r="A41" s="165"/>
      <c r="B41" s="165"/>
      <c r="C41" s="165"/>
      <c r="D41" s="165"/>
      <c r="E41" s="166"/>
      <c r="F41" s="167"/>
      <c r="G41" s="167"/>
      <c r="H41" s="168"/>
      <c r="I41" s="168"/>
    </row>
    <row r="42" spans="1:9" ht="12" customHeight="1">
      <c r="A42" s="165"/>
      <c r="B42" s="165"/>
      <c r="C42" s="165"/>
      <c r="D42" s="165"/>
      <c r="E42" s="166"/>
      <c r="F42" s="167"/>
      <c r="G42" s="167"/>
      <c r="H42" s="168"/>
      <c r="I42" s="168"/>
    </row>
    <row r="43" spans="1:9" ht="15">
      <c r="A43" s="169"/>
      <c r="B43" s="169"/>
      <c r="C43" s="32"/>
      <c r="D43" s="32"/>
      <c r="E43" s="169"/>
      <c r="F43" s="169"/>
      <c r="G43" s="169"/>
      <c r="H43" s="169"/>
      <c r="I43" s="169"/>
    </row>
    <row r="44" spans="1:9" ht="20.25" customHeight="1">
      <c r="A44" s="32"/>
      <c r="B44" s="32"/>
      <c r="C44" s="32"/>
      <c r="D44" s="32"/>
      <c r="E44" s="32"/>
      <c r="F44" s="170" t="s">
        <v>116</v>
      </c>
      <c r="G44" s="480" t="s">
        <v>316</v>
      </c>
      <c r="H44" s="480"/>
      <c r="I44" s="171" t="s">
        <v>118</v>
      </c>
    </row>
    <row r="45" spans="1:9" ht="7.5" customHeight="1">
      <c r="A45" s="166"/>
      <c r="B45" s="32"/>
      <c r="C45" s="32"/>
      <c r="D45" s="172"/>
      <c r="E45" s="32"/>
      <c r="F45" s="32"/>
      <c r="G45" s="32"/>
      <c r="H45" s="32"/>
      <c r="I45" s="173"/>
    </row>
    <row r="46" spans="1:9" ht="20.25" customHeight="1">
      <c r="A46" s="166"/>
      <c r="B46" s="479"/>
      <c r="C46" s="479"/>
      <c r="D46" s="479"/>
      <c r="E46" s="479"/>
      <c r="F46" s="170"/>
      <c r="G46" s="480" t="s">
        <v>320</v>
      </c>
      <c r="H46" s="480"/>
      <c r="I46" s="166" t="s">
        <v>117</v>
      </c>
    </row>
    <row r="47" spans="1:9" ht="46.9" customHeight="1">
      <c r="A47" s="174"/>
      <c r="B47" s="174"/>
      <c r="C47" s="174"/>
      <c r="D47" s="174"/>
      <c r="E47" s="174"/>
      <c r="F47" s="170"/>
      <c r="G47" s="454"/>
      <c r="H47" s="454"/>
      <c r="I47" s="166"/>
    </row>
    <row r="48" spans="1:9" ht="15" customHeight="1">
      <c r="A48" s="174"/>
      <c r="B48" s="174"/>
      <c r="C48" s="174"/>
      <c r="D48" s="174"/>
      <c r="E48" s="174"/>
      <c r="F48" s="170"/>
      <c r="G48" s="483" t="str">
        <f>IF(A14="Prijedlog financijskog plana","RAVNATELJ","PREDSJEDNIK ŠKOLSKOG ODBORA")</f>
        <v>PREDSJEDNIK ŠKOLSKOG ODBORA</v>
      </c>
      <c r="H48" s="483"/>
      <c r="I48" s="166"/>
    </row>
    <row r="49" spans="1:9" ht="15.75">
      <c r="A49" s="476"/>
      <c r="B49" s="476"/>
      <c r="C49" s="476"/>
      <c r="D49" s="476"/>
      <c r="E49" s="476"/>
      <c r="F49" s="32"/>
      <c r="G49" s="482" t="s">
        <v>319</v>
      </c>
      <c r="H49" s="482"/>
      <c r="I49" s="166"/>
    </row>
    <row r="50" spans="1:9" ht="15" customHeight="1">
      <c r="A50" s="166"/>
      <c r="B50" s="175"/>
      <c r="C50" s="175"/>
      <c r="D50" s="175"/>
      <c r="E50" s="175"/>
      <c r="F50" s="481" t="s">
        <v>119</v>
      </c>
      <c r="G50" s="477"/>
      <c r="H50" s="477"/>
      <c r="I50" s="174"/>
    </row>
    <row r="51" spans="1:9" ht="15.75">
      <c r="A51" s="177"/>
      <c r="B51" s="177"/>
      <c r="C51" s="177"/>
      <c r="D51" s="177"/>
      <c r="E51" s="177"/>
      <c r="F51" s="481"/>
      <c r="G51" s="477"/>
      <c r="H51" s="477"/>
      <c r="I51" s="176"/>
    </row>
    <row r="52" spans="1:9" ht="15.75">
      <c r="A52" s="166"/>
      <c r="B52" s="178"/>
      <c r="C52" s="178"/>
      <c r="D52" s="178"/>
      <c r="E52" s="178"/>
      <c r="F52" s="481"/>
      <c r="G52" s="478"/>
      <c r="H52" s="478"/>
      <c r="I52" s="177"/>
    </row>
    <row r="53" spans="1:9" ht="15">
      <c r="A53" s="169"/>
      <c r="B53" s="169"/>
      <c r="C53" s="169"/>
      <c r="D53" s="169"/>
      <c r="E53" s="169"/>
      <c r="F53" s="174"/>
      <c r="G53" s="169"/>
    </row>
    <row r="54" spans="1:9" ht="15">
      <c r="A54" s="169"/>
      <c r="B54" s="169"/>
      <c r="C54" s="169"/>
      <c r="D54" s="169"/>
      <c r="E54" s="169"/>
      <c r="F54" s="179"/>
      <c r="G54" s="169"/>
    </row>
    <row r="55" spans="1:9" ht="15">
      <c r="A55" s="169"/>
      <c r="B55" s="169"/>
      <c r="C55" s="169"/>
      <c r="D55" s="169"/>
      <c r="E55" s="169"/>
      <c r="F55" s="179"/>
      <c r="G55" s="169"/>
    </row>
    <row r="56" spans="1:9" ht="15">
      <c r="A56" s="161"/>
      <c r="B56" s="161"/>
      <c r="C56" s="161"/>
      <c r="D56" s="161"/>
      <c r="E56" s="161"/>
      <c r="F56" s="169"/>
      <c r="G56" s="169"/>
    </row>
    <row r="57" spans="1:9" ht="15">
      <c r="A57" s="469"/>
      <c r="B57" s="469"/>
      <c r="C57" s="469"/>
      <c r="D57" s="469"/>
      <c r="E57" s="469"/>
      <c r="F57" s="161"/>
      <c r="G57" s="161"/>
    </row>
    <row r="58" spans="1:9" ht="15">
      <c r="A58" s="470"/>
      <c r="B58" s="470"/>
      <c r="C58" s="470"/>
      <c r="D58" s="470"/>
      <c r="E58" s="470"/>
      <c r="F58" s="161"/>
      <c r="G58" s="161"/>
      <c r="H58" s="161"/>
      <c r="I58" s="161"/>
    </row>
    <row r="59" spans="1:9">
      <c r="A59" s="470"/>
      <c r="B59" s="470"/>
      <c r="C59" s="470"/>
      <c r="D59" s="470"/>
      <c r="E59" s="470"/>
      <c r="F59" s="1"/>
      <c r="G59" s="1"/>
      <c r="H59" s="1"/>
      <c r="I59" s="1"/>
    </row>
    <row r="60" spans="1:9">
      <c r="A60" s="470"/>
      <c r="B60" s="470"/>
      <c r="C60" s="470"/>
      <c r="D60" s="470"/>
      <c r="E60" s="470"/>
      <c r="F60" s="1"/>
      <c r="G60" s="1"/>
      <c r="H60" s="1"/>
      <c r="I60" s="1"/>
    </row>
    <row r="61" spans="1:9">
      <c r="A61" s="470"/>
      <c r="B61" s="470"/>
      <c r="C61" s="470"/>
      <c r="D61" s="470"/>
      <c r="E61" s="470"/>
      <c r="F61" s="1"/>
      <c r="G61" s="1"/>
      <c r="H61" s="1"/>
      <c r="I61" s="1"/>
    </row>
    <row r="62" spans="1:9">
      <c r="A62" s="470"/>
      <c r="B62" s="470"/>
      <c r="C62" s="470"/>
      <c r="D62" s="470"/>
      <c r="E62" s="470"/>
      <c r="F62" s="1"/>
      <c r="G62" s="1"/>
      <c r="H62" s="1"/>
      <c r="I62" s="1"/>
    </row>
    <row r="63" spans="1:9">
      <c r="A63" s="472"/>
      <c r="B63" s="470"/>
      <c r="C63" s="470"/>
      <c r="D63" s="470"/>
      <c r="E63" s="470"/>
      <c r="F63" s="1"/>
      <c r="G63" s="1"/>
      <c r="H63" s="1"/>
      <c r="I63" s="1"/>
    </row>
    <row r="64" spans="1:9">
      <c r="A64" s="473"/>
      <c r="B64" s="24"/>
      <c r="C64" s="24"/>
      <c r="D64" s="24"/>
      <c r="E64" s="24"/>
      <c r="F64" s="1"/>
      <c r="G64" s="1"/>
      <c r="H64" s="1"/>
      <c r="I64" s="1"/>
    </row>
    <row r="65" spans="1:5">
      <c r="A65" s="473" t="s">
        <v>66</v>
      </c>
      <c r="B65" s="24"/>
      <c r="C65" s="24"/>
      <c r="D65" s="24"/>
      <c r="E65" s="24"/>
    </row>
    <row r="66" spans="1:5">
      <c r="A66" s="473" t="s">
        <v>284</v>
      </c>
      <c r="B66" s="24"/>
      <c r="C66" s="24"/>
      <c r="D66" s="24"/>
      <c r="E66" s="24"/>
    </row>
    <row r="67" spans="1:5">
      <c r="A67" s="473"/>
      <c r="B67" s="24"/>
      <c r="C67" s="24"/>
      <c r="D67" s="24"/>
      <c r="E67" s="24"/>
    </row>
    <row r="68" spans="1:5">
      <c r="A68" s="24"/>
      <c r="B68" s="24"/>
      <c r="C68" s="24"/>
      <c r="D68" s="24"/>
      <c r="E68" s="24"/>
    </row>
    <row r="69" spans="1:5">
      <c r="A69" s="24"/>
      <c r="B69" s="24"/>
      <c r="C69" s="24"/>
      <c r="D69" s="24"/>
      <c r="E69" s="24"/>
    </row>
    <row r="70" spans="1:5">
      <c r="A70" s="24"/>
      <c r="B70" s="24"/>
      <c r="C70" s="24"/>
      <c r="D70" s="24"/>
      <c r="E70" s="24"/>
    </row>
    <row r="71" spans="1:5">
      <c r="A71" s="24"/>
      <c r="B71" s="24"/>
      <c r="C71" s="24"/>
      <c r="D71" s="24"/>
      <c r="E71" s="24"/>
    </row>
    <row r="72" spans="1:5">
      <c r="A72" s="24"/>
      <c r="B72" s="24"/>
      <c r="C72" s="24"/>
      <c r="D72" s="24"/>
      <c r="E72" s="24"/>
    </row>
    <row r="73" spans="1:5">
      <c r="A73" s="24"/>
      <c r="B73" s="24"/>
      <c r="C73" s="24"/>
      <c r="D73" s="24"/>
      <c r="E73" s="24"/>
    </row>
    <row r="74" spans="1:5">
      <c r="A74" s="24"/>
      <c r="B74" s="24"/>
      <c r="C74" s="24"/>
      <c r="D74" s="24"/>
      <c r="E74" s="24"/>
    </row>
    <row r="75" spans="1:5">
      <c r="A75" s="24"/>
      <c r="B75" s="24"/>
      <c r="C75" s="24"/>
      <c r="D75" s="24"/>
      <c r="E75" s="24"/>
    </row>
    <row r="76" spans="1:5"/>
    <row r="77" spans="1:5"/>
    <row r="78" spans="1:5"/>
    <row r="79" spans="1:5"/>
    <row r="80" spans="1:5"/>
    <row r="81"/>
    <row r="82"/>
    <row r="83"/>
    <row r="84"/>
    <row r="85"/>
    <row r="86"/>
    <row r="87"/>
    <row r="88"/>
    <row r="89"/>
    <row r="90"/>
    <row r="91" hidden="1"/>
    <row r="92"/>
  </sheetData>
  <sheetProtection password="8306" sheet="1" formatRows="0" selectLockedCells="1"/>
  <mergeCells count="38">
    <mergeCell ref="B40:F40"/>
    <mergeCell ref="B31:F31"/>
    <mergeCell ref="B34:F34"/>
    <mergeCell ref="B35:F35"/>
    <mergeCell ref="B36:F36"/>
    <mergeCell ref="B27:F27"/>
    <mergeCell ref="B28:F28"/>
    <mergeCell ref="B37:F37"/>
    <mergeCell ref="B39:F39"/>
    <mergeCell ref="B32:F32"/>
    <mergeCell ref="B29:F29"/>
    <mergeCell ref="A2:H2"/>
    <mergeCell ref="A3:H3"/>
    <mergeCell ref="A12:I12"/>
    <mergeCell ref="A15:I15"/>
    <mergeCell ref="A16:I16"/>
    <mergeCell ref="B5:E5"/>
    <mergeCell ref="B6:E6"/>
    <mergeCell ref="B7:E7"/>
    <mergeCell ref="C8:E8"/>
    <mergeCell ref="C9:E9"/>
    <mergeCell ref="A21:F21"/>
    <mergeCell ref="B26:F26"/>
    <mergeCell ref="B10:C10"/>
    <mergeCell ref="A20:F20"/>
    <mergeCell ref="A14:I14"/>
    <mergeCell ref="A18:I18"/>
    <mergeCell ref="B23:F23"/>
    <mergeCell ref="B24:F24"/>
    <mergeCell ref="B25:F25"/>
    <mergeCell ref="A49:E49"/>
    <mergeCell ref="G50:H52"/>
    <mergeCell ref="B46:E46"/>
    <mergeCell ref="G44:H44"/>
    <mergeCell ref="F50:F52"/>
    <mergeCell ref="G46:H46"/>
    <mergeCell ref="G49:H49"/>
    <mergeCell ref="G48:H48"/>
  </mergeCells>
  <conditionalFormatting sqref="B10:C10 E10 C8:E9 B7:E7 G44 G46">
    <cfRule type="containsBlanks" dxfId="406" priority="40">
      <formula>LEN(TRIM(B7))=0</formula>
    </cfRule>
  </conditionalFormatting>
  <conditionalFormatting sqref="G32:I32">
    <cfRule type="containsBlanks" dxfId="405" priority="36">
      <formula>LEN(TRIM(G32))=0</formula>
    </cfRule>
    <cfRule type="containsBlanks" dxfId="404" priority="37">
      <formula>LEN(TRIM(G32))=0</formula>
    </cfRule>
  </conditionalFormatting>
  <conditionalFormatting sqref="H31:I31">
    <cfRule type="containsBlanks" dxfId="403" priority="39">
      <formula>LEN(TRIM(H31))=0</formula>
    </cfRule>
  </conditionalFormatting>
  <conditionalFormatting sqref="G40:I40">
    <cfRule type="cellIs" dxfId="402" priority="28" operator="notEqual">
      <formula>0</formula>
    </cfRule>
  </conditionalFormatting>
  <conditionalFormatting sqref="A14:I14 A16:I16">
    <cfRule type="containsBlanks" dxfId="401" priority="27">
      <formula>LEN(TRIM(A14))=0</formula>
    </cfRule>
  </conditionalFormatting>
  <conditionalFormatting sqref="C8:E9">
    <cfRule type="containsBlanks" dxfId="400" priority="20">
      <formula>LEN(TRIM(C8))=0</formula>
    </cfRule>
  </conditionalFormatting>
  <conditionalFormatting sqref="G48">
    <cfRule type="containsBlanks" dxfId="399" priority="17">
      <formula>LEN(TRIM(G48))=0</formula>
    </cfRule>
  </conditionalFormatting>
  <conditionalFormatting sqref="G48:H48">
    <cfRule type="containsText" dxfId="398" priority="16" operator="containsText" text="Ime i prezime">
      <formula>NOT(ISERROR(SEARCH("Ime i prezime",G48)))</formula>
    </cfRule>
  </conditionalFormatting>
  <conditionalFormatting sqref="B6:E6">
    <cfRule type="containsBlanks" dxfId="397" priority="15">
      <formula>LEN(TRIM(B6))=0</formula>
    </cfRule>
  </conditionalFormatting>
  <conditionalFormatting sqref="B6:E6">
    <cfRule type="containsText" dxfId="396" priority="12" operator="containsText" text="upisati naziv osnovne škole">
      <formula>NOT(ISERROR(SEARCH("upisati naziv osnovne škole",B6)))</formula>
    </cfRule>
    <cfRule type="containsText" dxfId="395" priority="14" operator="containsText" text="upisati naziv škole">
      <formula>NOT(ISERROR(SEARCH("upisati naziv škole",B6)))</formula>
    </cfRule>
  </conditionalFormatting>
  <conditionalFormatting sqref="B6:E6">
    <cfRule type="containsText" dxfId="394" priority="13" operator="containsText" text="upisati naziv srednje škole">
      <formula>NOT(ISERROR(SEARCH("upisati naziv srednje škole",B6)))</formula>
    </cfRule>
  </conditionalFormatting>
  <conditionalFormatting sqref="B6:E6">
    <cfRule type="containsBlanks" dxfId="393" priority="11">
      <formula>LEN(TRIM(B6))=0</formula>
    </cfRule>
  </conditionalFormatting>
  <conditionalFormatting sqref="A12:I12">
    <cfRule type="containsText" dxfId="392" priority="9" operator="containsText" text="  Temeljem odredbi članka _____________ Zakona o proračunu (&quot;Narodne novine&quot; broj ________) te članka _____ Statuta  Upravno vijeće  na sjednici održanoj dana _____datum____ godine, d o n o s i:">
      <formula>NOT(ISERROR(SEARCH("  Temeljem odredbi članka _____________ Zakona o proračunu (""Narodne novine"" broj ________) te članka _____ Statuta  Upravno vijeće  na sjednici održanoj dana _____datum____ godine, d o n o s i:",A12)))</formula>
    </cfRule>
    <cfRule type="containsBlanks" dxfId="391" priority="10">
      <formula>LEN(TRIM(A12))=0</formula>
    </cfRule>
  </conditionalFormatting>
  <conditionalFormatting sqref="A15:I15">
    <cfRule type="containsBlanks" dxfId="390" priority="8">
      <formula>LEN(TRIM(A15))=0</formula>
    </cfRule>
  </conditionalFormatting>
  <conditionalFormatting sqref="A15:I15">
    <cfRule type="containsText" dxfId="389" priority="5" operator="containsText" text="upisati naziv osnovne škole">
      <formula>NOT(ISERROR(SEARCH("upisati naziv osnovne škole",A15)))</formula>
    </cfRule>
    <cfRule type="containsText" dxfId="388" priority="7" operator="containsText" text="upisati naziv škole">
      <formula>NOT(ISERROR(SEARCH("upisati naziv škole",A15)))</formula>
    </cfRule>
  </conditionalFormatting>
  <conditionalFormatting sqref="A15:I15">
    <cfRule type="containsText" dxfId="387" priority="6" operator="containsText" text="upisati naziv srednje škole">
      <formula>NOT(ISERROR(SEARCH("upisati naziv srednje škole",A15)))</formula>
    </cfRule>
  </conditionalFormatting>
  <conditionalFormatting sqref="G31">
    <cfRule type="containsBlanks" dxfId="386" priority="4">
      <formula>LEN(TRIM(G31))=0</formula>
    </cfRule>
  </conditionalFormatting>
  <conditionalFormatting sqref="G31">
    <cfRule type="containsText" dxfId="385" priority="3" operator="containsText" text="obavezan unos">
      <formula>NOT(ISERROR(SEARCH("obavezan unos",G31)))</formula>
    </cfRule>
  </conditionalFormatting>
  <conditionalFormatting sqref="G49">
    <cfRule type="containsBlanks" dxfId="384" priority="2">
      <formula>LEN(TRIM(G49))=0</formula>
    </cfRule>
  </conditionalFormatting>
  <conditionalFormatting sqref="G49:H49">
    <cfRule type="containsText" dxfId="383" priority="1" operator="containsText" text="Ime i prezime">
      <formula>NOT(ISERROR(SEARCH("Ime i prezime",G49)))</formula>
    </cfRule>
  </conditionalFormatting>
  <dataValidations xWindow="126" yWindow="386" count="10">
    <dataValidation allowBlank="1" showInputMessage="1" showErrorMessage="1" promptTitle="NAZIV USTANOVE" prompt="_x000a_Upisati naziv ustanove_x000a_npr. OSNOVNA ŠKOLA IVANA KUKULJEVIĆA SAKCINSKOG IVANEC" sqref="B6:E6"/>
    <dataValidation allowBlank="1" showInputMessage="1" showErrorMessage="1" promptTitle="KLASA" prompt="_x000a_Upisati klasifikacijsku oznaku predmeta u kojem se nalazi dostavljeni financijski plan" sqref="C8:E8"/>
    <dataValidation allowBlank="1" showInputMessage="1" showErrorMessage="1" promptTitle="URBROJ" prompt="_x000a_Upisati oznaku Urbroja pod kojim se u predmetu nalazi dostavljeni financijski plan" sqref="C9:E9"/>
    <dataValidation allowBlank="1" showInputMessage="1" showErrorMessage="1" promptTitle="MJESTO DONOŠENJA PLANA" prompt="_x000a_Upisati sjedište ustanove_x000a_npr. Trnovec Bartolovečki" sqref="B10:C10"/>
    <dataValidation allowBlank="1" showInputMessage="1" showErrorMessage="1" promptTitle="DATUM DOSTAVE PLANA" prompt="_x000a_Upisati datum dostave plana_x000a_npr. 23. prosinca 2015." sqref="E10"/>
    <dataValidation allowBlank="1" showInputMessage="1" showErrorMessage="1" promptTitle="MJESTO DONOŠENJA" prompt="_x000a_Unijeti mjesto donošenja financijskog plana" sqref="G44:H44"/>
    <dataValidation allowBlank="1" showInputMessage="1" showErrorMessage="1" promptTitle="DATUM DONOŠENJA" prompt="_x000a_Unijeti datum donošenja financijskog plana" sqref="G46:H46"/>
    <dataValidation allowBlank="1" showInputMessage="1" showErrorMessage="1" promptTitle="POTPIS ODGOVORNE OSOBE" prompt="_x000a_Mjesto za vlastoručni potpis odgovorne osobe_x000a_" sqref="G50:H52"/>
    <dataValidation allowBlank="1" showInputMessage="1" showErrorMessage="1" promptTitle="ODGOVORNA OSOBA" prompt="_x000a_Upisati puno ime i prezime odgovorne osobe" sqref="G49:H49"/>
    <dataValidation type="list" allowBlank="1" showErrorMessage="1" prompt="_x000a_" sqref="A14:I14">
      <formula1>$A$65:$A$66</formula1>
    </dataValidation>
  </dataValidations>
  <printOptions horizontalCentered="1"/>
  <pageMargins left="0.31496062992125984" right="0.31496062992125984" top="0.63" bottom="0.39" header="0.19685039370078741" footer="0.19685039370078741"/>
  <pageSetup paperSize="9" scale="6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>
    <tabColor rgb="FF002060"/>
  </sheetPr>
  <dimension ref="A1:AS49"/>
  <sheetViews>
    <sheetView showGridLines="0" zoomScale="70" zoomScaleNormal="70" zoomScaleSheetLayoutView="80" workbookViewId="0">
      <pane xSplit="7" ySplit="11" topLeftCell="H12" activePane="bottomRight" state="frozen"/>
      <selection activeCell="A31" sqref="A31"/>
      <selection pane="topRight" activeCell="A31" sqref="A31"/>
      <selection pane="bottomLeft" activeCell="A31" sqref="A31"/>
      <selection pane="bottomRight" activeCell="J16" sqref="J16"/>
    </sheetView>
  </sheetViews>
  <sheetFormatPr defaultRowHeight="0" customHeight="1" zeroHeight="1"/>
  <cols>
    <col min="1" max="2" width="2.42578125" style="348" customWidth="1"/>
    <col min="3" max="3" width="5.28515625" style="348" customWidth="1"/>
    <col min="4" max="4" width="10.5703125" style="349" customWidth="1"/>
    <col min="5" max="5" width="0.85546875" style="349" customWidth="1"/>
    <col min="6" max="6" width="13.85546875" style="349" customWidth="1"/>
    <col min="7" max="7" width="17" style="349" customWidth="1"/>
    <col min="8" max="8" width="16.5703125" style="170" bestFit="1" customWidth="1"/>
    <col min="9" max="19" width="14.42578125" style="59" customWidth="1"/>
    <col min="20" max="20" width="16.5703125" style="32" bestFit="1" customWidth="1"/>
    <col min="21" max="31" width="14.42578125" style="59" customWidth="1"/>
    <col min="32" max="32" width="16.5703125" style="32" bestFit="1" customWidth="1"/>
    <col min="33" max="43" width="14.42578125" style="59" customWidth="1"/>
    <col min="44" max="44" width="15" style="32" customWidth="1"/>
    <col min="45" max="16384" width="9.140625" style="32"/>
  </cols>
  <sheetData>
    <row r="1" spans="1:45" ht="12.75" customHeight="1">
      <c r="A1" s="514"/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43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43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</row>
    <row r="2" spans="1:45" ht="17.45" customHeight="1">
      <c r="A2" s="514" t="s">
        <v>61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5" ht="22.5" customHeight="1"/>
    <row r="4" spans="1:45" ht="14.25">
      <c r="H4" s="350"/>
      <c r="I4" s="534" t="s">
        <v>109</v>
      </c>
      <c r="J4" s="535" t="s">
        <v>109</v>
      </c>
      <c r="K4" s="536"/>
      <c r="L4" s="534" t="s">
        <v>110</v>
      </c>
      <c r="M4" s="535"/>
      <c r="N4" s="535"/>
      <c r="O4" s="535"/>
      <c r="P4" s="535"/>
      <c r="Q4" s="535"/>
      <c r="R4" s="535"/>
      <c r="S4" s="536"/>
      <c r="T4" s="266"/>
      <c r="U4" s="534" t="s">
        <v>109</v>
      </c>
      <c r="V4" s="535" t="s">
        <v>109</v>
      </c>
      <c r="W4" s="536"/>
      <c r="X4" s="534" t="s">
        <v>110</v>
      </c>
      <c r="Y4" s="535"/>
      <c r="Z4" s="535"/>
      <c r="AA4" s="535"/>
      <c r="AB4" s="535"/>
      <c r="AC4" s="535"/>
      <c r="AD4" s="535"/>
      <c r="AE4" s="536"/>
      <c r="AF4" s="266"/>
      <c r="AG4" s="534" t="s">
        <v>109</v>
      </c>
      <c r="AH4" s="535" t="s">
        <v>109</v>
      </c>
      <c r="AI4" s="536"/>
      <c r="AJ4" s="534" t="s">
        <v>110</v>
      </c>
      <c r="AK4" s="535"/>
      <c r="AL4" s="535"/>
      <c r="AM4" s="535"/>
      <c r="AN4" s="535"/>
      <c r="AO4" s="535"/>
      <c r="AP4" s="535"/>
      <c r="AQ4" s="536"/>
    </row>
    <row r="5" spans="1:45" s="186" customFormat="1" ht="57" customHeight="1">
      <c r="A5" s="520" t="s">
        <v>47</v>
      </c>
      <c r="B5" s="521"/>
      <c r="C5" s="521"/>
      <c r="D5" s="521" t="s">
        <v>38</v>
      </c>
      <c r="E5" s="521"/>
      <c r="F5" s="521"/>
      <c r="G5" s="524"/>
      <c r="H5" s="515" t="str">
        <f>'1. Sažetak'!G20</f>
        <v>PLAN 2019.</v>
      </c>
      <c r="I5" s="351" t="s">
        <v>152</v>
      </c>
      <c r="J5" s="352" t="s">
        <v>97</v>
      </c>
      <c r="K5" s="353" t="s">
        <v>154</v>
      </c>
      <c r="L5" s="354" t="s">
        <v>98</v>
      </c>
      <c r="M5" s="355" t="s">
        <v>82</v>
      </c>
      <c r="N5" s="355" t="s">
        <v>41</v>
      </c>
      <c r="O5" s="355" t="s">
        <v>156</v>
      </c>
      <c r="P5" s="355" t="s">
        <v>153</v>
      </c>
      <c r="Q5" s="355" t="s">
        <v>42</v>
      </c>
      <c r="R5" s="355" t="s">
        <v>43</v>
      </c>
      <c r="S5" s="356" t="s">
        <v>44</v>
      </c>
      <c r="T5" s="515" t="str">
        <f>'1. Sažetak'!H20</f>
        <v>PROJEKCIJA 2020.</v>
      </c>
      <c r="U5" s="351" t="s">
        <v>152</v>
      </c>
      <c r="V5" s="352" t="s">
        <v>97</v>
      </c>
      <c r="W5" s="353" t="s">
        <v>154</v>
      </c>
      <c r="X5" s="354" t="s">
        <v>98</v>
      </c>
      <c r="Y5" s="355" t="s">
        <v>82</v>
      </c>
      <c r="Z5" s="355" t="s">
        <v>41</v>
      </c>
      <c r="AA5" s="355" t="s">
        <v>156</v>
      </c>
      <c r="AB5" s="355" t="s">
        <v>153</v>
      </c>
      <c r="AC5" s="355" t="s">
        <v>42</v>
      </c>
      <c r="AD5" s="355" t="s">
        <v>43</v>
      </c>
      <c r="AE5" s="356" t="s">
        <v>44</v>
      </c>
      <c r="AF5" s="532" t="str">
        <f>'1. Sažetak'!I20</f>
        <v>PROJEKCIJA 2021.</v>
      </c>
      <c r="AG5" s="351" t="s">
        <v>152</v>
      </c>
      <c r="AH5" s="352" t="s">
        <v>97</v>
      </c>
      <c r="AI5" s="353" t="s">
        <v>154</v>
      </c>
      <c r="AJ5" s="354" t="s">
        <v>98</v>
      </c>
      <c r="AK5" s="355" t="s">
        <v>82</v>
      </c>
      <c r="AL5" s="355" t="s">
        <v>41</v>
      </c>
      <c r="AM5" s="355" t="s">
        <v>156</v>
      </c>
      <c r="AN5" s="355" t="s">
        <v>153</v>
      </c>
      <c r="AO5" s="355" t="s">
        <v>42</v>
      </c>
      <c r="AP5" s="355" t="s">
        <v>43</v>
      </c>
      <c r="AQ5" s="356" t="s">
        <v>44</v>
      </c>
    </row>
    <row r="6" spans="1:45" s="186" customFormat="1" ht="16.5" customHeight="1" thickBot="1">
      <c r="A6" s="522"/>
      <c r="B6" s="523"/>
      <c r="C6" s="523"/>
      <c r="D6" s="523"/>
      <c r="E6" s="523"/>
      <c r="F6" s="523"/>
      <c r="G6" s="525"/>
      <c r="H6" s="516"/>
      <c r="I6" s="357" t="s">
        <v>102</v>
      </c>
      <c r="J6" s="358" t="s">
        <v>101</v>
      </c>
      <c r="K6" s="359" t="s">
        <v>104</v>
      </c>
      <c r="L6" s="360" t="s">
        <v>103</v>
      </c>
      <c r="M6" s="361" t="s">
        <v>111</v>
      </c>
      <c r="N6" s="361" t="s">
        <v>105</v>
      </c>
      <c r="O6" s="361" t="s">
        <v>104</v>
      </c>
      <c r="P6" s="361" t="s">
        <v>103</v>
      </c>
      <c r="Q6" s="361" t="s">
        <v>106</v>
      </c>
      <c r="R6" s="361" t="s">
        <v>108</v>
      </c>
      <c r="S6" s="359" t="s">
        <v>107</v>
      </c>
      <c r="T6" s="516"/>
      <c r="U6" s="357" t="s">
        <v>102</v>
      </c>
      <c r="V6" s="358" t="s">
        <v>101</v>
      </c>
      <c r="W6" s="359" t="s">
        <v>104</v>
      </c>
      <c r="X6" s="360" t="s">
        <v>103</v>
      </c>
      <c r="Y6" s="361" t="s">
        <v>111</v>
      </c>
      <c r="Z6" s="361" t="s">
        <v>105</v>
      </c>
      <c r="AA6" s="361" t="s">
        <v>104</v>
      </c>
      <c r="AB6" s="361" t="s">
        <v>103</v>
      </c>
      <c r="AC6" s="361" t="s">
        <v>106</v>
      </c>
      <c r="AD6" s="361" t="s">
        <v>108</v>
      </c>
      <c r="AE6" s="359" t="s">
        <v>107</v>
      </c>
      <c r="AF6" s="533"/>
      <c r="AG6" s="357" t="s">
        <v>102</v>
      </c>
      <c r="AH6" s="358" t="s">
        <v>101</v>
      </c>
      <c r="AI6" s="359" t="s">
        <v>104</v>
      </c>
      <c r="AJ6" s="360" t="s">
        <v>103</v>
      </c>
      <c r="AK6" s="361" t="s">
        <v>111</v>
      </c>
      <c r="AL6" s="361" t="s">
        <v>105</v>
      </c>
      <c r="AM6" s="361" t="s">
        <v>104</v>
      </c>
      <c r="AN6" s="361" t="s">
        <v>103</v>
      </c>
      <c r="AO6" s="361" t="s">
        <v>106</v>
      </c>
      <c r="AP6" s="361" t="s">
        <v>108</v>
      </c>
      <c r="AQ6" s="359" t="s">
        <v>107</v>
      </c>
    </row>
    <row r="7" spans="1:45" s="188" customFormat="1" ht="10.5" customHeight="1" thickTop="1" thickBot="1">
      <c r="A7" s="526">
        <v>1</v>
      </c>
      <c r="B7" s="527"/>
      <c r="C7" s="527"/>
      <c r="D7" s="527"/>
      <c r="E7" s="527"/>
      <c r="F7" s="527"/>
      <c r="G7" s="528"/>
      <c r="H7" s="267" t="s">
        <v>157</v>
      </c>
      <c r="I7" s="362">
        <v>3</v>
      </c>
      <c r="J7" s="363">
        <v>4</v>
      </c>
      <c r="K7" s="364">
        <v>5</v>
      </c>
      <c r="L7" s="273">
        <v>6</v>
      </c>
      <c r="M7" s="365">
        <v>7</v>
      </c>
      <c r="N7" s="366">
        <v>8</v>
      </c>
      <c r="O7" s="366">
        <v>9</v>
      </c>
      <c r="P7" s="366">
        <v>10</v>
      </c>
      <c r="Q7" s="366">
        <v>11</v>
      </c>
      <c r="R7" s="366">
        <v>12</v>
      </c>
      <c r="S7" s="364">
        <v>13</v>
      </c>
      <c r="T7" s="267" t="s">
        <v>157</v>
      </c>
      <c r="U7" s="362">
        <v>3</v>
      </c>
      <c r="V7" s="363">
        <v>4</v>
      </c>
      <c r="W7" s="364">
        <v>5</v>
      </c>
      <c r="X7" s="273">
        <v>6</v>
      </c>
      <c r="Y7" s="365">
        <v>7</v>
      </c>
      <c r="Z7" s="366">
        <v>8</v>
      </c>
      <c r="AA7" s="366">
        <v>9</v>
      </c>
      <c r="AB7" s="366">
        <v>10</v>
      </c>
      <c r="AC7" s="366">
        <v>11</v>
      </c>
      <c r="AD7" s="366">
        <v>12</v>
      </c>
      <c r="AE7" s="364">
        <v>13</v>
      </c>
      <c r="AF7" s="273" t="s">
        <v>157</v>
      </c>
      <c r="AG7" s="362">
        <v>3</v>
      </c>
      <c r="AH7" s="363">
        <v>4</v>
      </c>
      <c r="AI7" s="364">
        <v>5</v>
      </c>
      <c r="AJ7" s="273">
        <v>6</v>
      </c>
      <c r="AK7" s="365">
        <v>7</v>
      </c>
      <c r="AL7" s="366">
        <v>8</v>
      </c>
      <c r="AM7" s="366">
        <v>9</v>
      </c>
      <c r="AN7" s="366">
        <v>10</v>
      </c>
      <c r="AO7" s="366">
        <v>11</v>
      </c>
      <c r="AP7" s="366">
        <v>12</v>
      </c>
      <c r="AQ7" s="364">
        <v>13</v>
      </c>
    </row>
    <row r="8" spans="1:45" s="369" customFormat="1" ht="13.5" customHeight="1" thickTop="1">
      <c r="A8" s="529"/>
      <c r="B8" s="530"/>
      <c r="C8" s="530"/>
      <c r="D8" s="530"/>
      <c r="E8" s="530"/>
      <c r="F8" s="530"/>
      <c r="G8" s="531"/>
      <c r="H8" s="367"/>
      <c r="I8" s="517">
        <f>SUM(I9:K9)</f>
        <v>331000</v>
      </c>
      <c r="J8" s="518">
        <f>SUM(J9:L9)</f>
        <v>2299200</v>
      </c>
      <c r="K8" s="519"/>
      <c r="L8" s="368">
        <f>L9</f>
        <v>1980000</v>
      </c>
      <c r="M8" s="518">
        <f>SUM(M9:S9)</f>
        <v>233000</v>
      </c>
      <c r="N8" s="518"/>
      <c r="O8" s="518"/>
      <c r="P8" s="518"/>
      <c r="Q8" s="518"/>
      <c r="R8" s="518"/>
      <c r="S8" s="519"/>
      <c r="T8" s="367"/>
      <c r="U8" s="517">
        <f>SUM(U9:W9)</f>
        <v>331000</v>
      </c>
      <c r="V8" s="518">
        <f>SUM(V9:X9)</f>
        <v>2299200</v>
      </c>
      <c r="W8" s="519"/>
      <c r="X8" s="368">
        <f>X9</f>
        <v>1980000</v>
      </c>
      <c r="Y8" s="518">
        <f>SUM(Y9:AE9)</f>
        <v>238000</v>
      </c>
      <c r="Z8" s="518"/>
      <c r="AA8" s="518"/>
      <c r="AB8" s="518"/>
      <c r="AC8" s="518"/>
      <c r="AD8" s="518"/>
      <c r="AE8" s="519"/>
      <c r="AF8" s="408"/>
      <c r="AG8" s="517">
        <f>SUM(AG9:AI9)</f>
        <v>331000</v>
      </c>
      <c r="AH8" s="518">
        <f>SUM(AH9:AJ9)</f>
        <v>2299200</v>
      </c>
      <c r="AI8" s="519"/>
      <c r="AJ8" s="368">
        <f>AJ9</f>
        <v>1980000</v>
      </c>
      <c r="AK8" s="518">
        <f>SUM(AK9:AQ9)</f>
        <v>239000</v>
      </c>
      <c r="AL8" s="518"/>
      <c r="AM8" s="518"/>
      <c r="AN8" s="518"/>
      <c r="AO8" s="518"/>
      <c r="AP8" s="518"/>
      <c r="AQ8" s="519"/>
    </row>
    <row r="9" spans="1:45" s="191" customFormat="1" ht="30.75" customHeight="1">
      <c r="A9" s="420"/>
      <c r="B9" s="537" t="str">
        <f>'1. Sažetak'!B6:E6</f>
        <v>Osnovna škola Beletinec</v>
      </c>
      <c r="C9" s="537"/>
      <c r="D9" s="537"/>
      <c r="E9" s="537"/>
      <c r="F9" s="537"/>
      <c r="G9" s="538"/>
      <c r="H9" s="370">
        <f>SUM(I9:S9)</f>
        <v>2544000</v>
      </c>
      <c r="I9" s="371">
        <f>I13+I34+I41+I46</f>
        <v>11800</v>
      </c>
      <c r="J9" s="372">
        <f t="shared" ref="J9:S9" si="0">J13+J34+J41+J46</f>
        <v>319200</v>
      </c>
      <c r="K9" s="373">
        <f t="shared" si="0"/>
        <v>0</v>
      </c>
      <c r="L9" s="374">
        <f t="shared" si="0"/>
        <v>1980000</v>
      </c>
      <c r="M9" s="375">
        <f t="shared" si="0"/>
        <v>11000</v>
      </c>
      <c r="N9" s="376">
        <f t="shared" si="0"/>
        <v>106500</v>
      </c>
      <c r="O9" s="376">
        <f t="shared" si="0"/>
        <v>0</v>
      </c>
      <c r="P9" s="376">
        <f t="shared" si="0"/>
        <v>107500</v>
      </c>
      <c r="Q9" s="376">
        <f t="shared" si="0"/>
        <v>8000</v>
      </c>
      <c r="R9" s="376">
        <f t="shared" si="0"/>
        <v>0</v>
      </c>
      <c r="S9" s="373">
        <f t="shared" si="0"/>
        <v>0</v>
      </c>
      <c r="T9" s="370">
        <f>SUM(U9:AE9)</f>
        <v>2549000</v>
      </c>
      <c r="U9" s="371">
        <f>U13+U34+U41+U46</f>
        <v>11800</v>
      </c>
      <c r="V9" s="372">
        <f t="shared" ref="V9:AE9" si="1">V13+V34+V41+V46</f>
        <v>319200</v>
      </c>
      <c r="W9" s="373">
        <f t="shared" si="1"/>
        <v>0</v>
      </c>
      <c r="X9" s="374">
        <f t="shared" si="1"/>
        <v>1980000</v>
      </c>
      <c r="Y9" s="375">
        <f t="shared" si="1"/>
        <v>13000</v>
      </c>
      <c r="Z9" s="376">
        <f t="shared" si="1"/>
        <v>110000</v>
      </c>
      <c r="AA9" s="376">
        <f t="shared" si="1"/>
        <v>0</v>
      </c>
      <c r="AB9" s="376">
        <f t="shared" si="1"/>
        <v>107000</v>
      </c>
      <c r="AC9" s="376">
        <f t="shared" si="1"/>
        <v>8000</v>
      </c>
      <c r="AD9" s="376">
        <f t="shared" si="1"/>
        <v>0</v>
      </c>
      <c r="AE9" s="373">
        <f t="shared" si="1"/>
        <v>0</v>
      </c>
      <c r="AF9" s="370">
        <f>SUM(AG9:AQ9)</f>
        <v>2550000</v>
      </c>
      <c r="AG9" s="371">
        <f>AG13+AG34+AG41+AG46</f>
        <v>11800</v>
      </c>
      <c r="AH9" s="372">
        <f t="shared" ref="AH9:AQ9" si="2">AH13+AH34+AH41+AH46</f>
        <v>319200</v>
      </c>
      <c r="AI9" s="373">
        <f t="shared" si="2"/>
        <v>0</v>
      </c>
      <c r="AJ9" s="374">
        <f t="shared" si="2"/>
        <v>1980000</v>
      </c>
      <c r="AK9" s="375">
        <f t="shared" si="2"/>
        <v>14000</v>
      </c>
      <c r="AL9" s="376">
        <f t="shared" si="2"/>
        <v>110000</v>
      </c>
      <c r="AM9" s="376">
        <f t="shared" si="2"/>
        <v>0</v>
      </c>
      <c r="AN9" s="376">
        <f t="shared" si="2"/>
        <v>107000</v>
      </c>
      <c r="AO9" s="376">
        <f t="shared" si="2"/>
        <v>8000</v>
      </c>
      <c r="AP9" s="376">
        <f t="shared" si="2"/>
        <v>0</v>
      </c>
      <c r="AQ9" s="373">
        <f t="shared" si="2"/>
        <v>0</v>
      </c>
    </row>
    <row r="10" spans="1:45" s="192" customFormat="1" ht="15">
      <c r="A10" s="539" t="s">
        <v>85</v>
      </c>
      <c r="B10" s="540"/>
      <c r="C10" s="540"/>
      <c r="D10" s="540"/>
      <c r="E10" s="540"/>
      <c r="F10" s="540"/>
      <c r="G10" s="541"/>
      <c r="H10" s="367" t="str">
        <f>IF('2. Plan prihoda i primitaka'!H9-'3. Plan rashoda i izdataka'!H12=0,"","Prihodi i rashodi nisu usklađeni s izvorima financiranja")</f>
        <v/>
      </c>
      <c r="I10" s="377" t="str">
        <f>IF('2. Plan prihoda i primitaka'!I9-'3. Plan rashoda i izdataka'!I12=0,"","Prihodi i rashodi nisu usklađeni s izvorima financiranja")</f>
        <v/>
      </c>
      <c r="J10" s="378" t="str">
        <f>IF('2. Plan prihoda i primitaka'!J9-'3. Plan rashoda i izdataka'!J12=0,"","Prihodi i rashodi nisu usklađeni s izvorima financiranja")</f>
        <v/>
      </c>
      <c r="K10" s="379" t="str">
        <f>IF('2. Plan prihoda i primitaka'!K9-'3. Plan rashoda i izdataka'!K12=0,"","Prihodi i rashodi nisu usklađeni s izvorima financiranja")</f>
        <v/>
      </c>
      <c r="L10" s="380" t="str">
        <f>IF('2. Plan prihoda i primitaka'!L9-'3. Plan rashoda i izdataka'!L12=0,"","Prihodi i rashodi nisu usklađeni s izvorima financiranja")</f>
        <v/>
      </c>
      <c r="M10" s="377" t="str">
        <f>IF('2. Plan prihoda i primitaka'!M9-'3. Plan rashoda i izdataka'!M12=0,"","Prihodi i rashodi nisu usklađeni s izvorima financiranja")</f>
        <v/>
      </c>
      <c r="N10" s="381" t="str">
        <f>IF('2. Plan prihoda i primitaka'!N9-'3. Plan rashoda i izdataka'!N12=0,"","Prihodi i rashodi nisu usklađeni s izvorima financiranja")</f>
        <v/>
      </c>
      <c r="O10" s="381" t="str">
        <f>IF('2. Plan prihoda i primitaka'!O9-'3. Plan rashoda i izdataka'!O12=0,"","Prihodi i rashodi nisu usklađeni s izvorima financiranja")</f>
        <v/>
      </c>
      <c r="P10" s="381" t="str">
        <f>IF('2. Plan prihoda i primitaka'!P9-'3. Plan rashoda i izdataka'!P12=0,"","Prihodi i rashodi nisu usklađeni s izvorima financiranja")</f>
        <v/>
      </c>
      <c r="Q10" s="381" t="str">
        <f>IF('2. Plan prihoda i primitaka'!Q9-'3. Plan rashoda i izdataka'!Q12=0,"","Prihodi i rashodi nisu usklađeni s izvorima financiranja")</f>
        <v/>
      </c>
      <c r="R10" s="381" t="str">
        <f>IF('2. Plan prihoda i primitaka'!R9-'3. Plan rashoda i izdataka'!R12=0,"","Prihodi i rashodi nisu usklađeni s izvorima financiranja")</f>
        <v/>
      </c>
      <c r="S10" s="379" t="str">
        <f>IF('2. Plan prihoda i primitaka'!S9-'3. Plan rashoda i izdataka'!S12=0,"","Prihodi i rashodi nisu usklađeni s izvorima financiranja")</f>
        <v/>
      </c>
      <c r="T10" s="367" t="str">
        <f>IF('2. Plan prihoda i primitaka'!T9-'3. Plan rashoda i izdataka'!T12=0,"","Prihodi i rashodi nisu usklađeni s izvorima financiranja")</f>
        <v/>
      </c>
      <c r="U10" s="378" t="str">
        <f>IF('2. Plan prihoda i primitaka'!U9-'3. Plan rashoda i izdataka'!U12=0,"","Prihodi i rashodi nisu usklađeni s izvorima financiranja")</f>
        <v/>
      </c>
      <c r="V10" s="378" t="str">
        <f>IF('2. Plan prihoda i primitaka'!V9-'3. Plan rashoda i izdataka'!V12=0,"","Prihodi i rashodi nisu usklađeni s izvorima financiranja")</f>
        <v/>
      </c>
      <c r="W10" s="379" t="str">
        <f>IF('2. Plan prihoda i primitaka'!W9-'3. Plan rashoda i izdataka'!W12=0,"","Prihodi i rashodi nisu usklađeni s izvorima financiranja")</f>
        <v/>
      </c>
      <c r="X10" s="380" t="str">
        <f>IF('2. Plan prihoda i primitaka'!X9-'3. Plan rashoda i izdataka'!X12=0,"","Prihodi i rashodi nisu usklađeni s izvorima financiranja")</f>
        <v/>
      </c>
      <c r="Y10" s="377" t="str">
        <f>IF('2. Plan prihoda i primitaka'!Y9-'3. Plan rashoda i izdataka'!Y12=0,"","Prihodi i rashodi nisu usklađeni s izvorima financiranja")</f>
        <v/>
      </c>
      <c r="Z10" s="381" t="str">
        <f>IF('2. Plan prihoda i primitaka'!Z9-'3. Plan rashoda i izdataka'!Z12=0,"","Prihodi i rashodi nisu usklađeni s izvorima financiranja")</f>
        <v/>
      </c>
      <c r="AA10" s="381" t="str">
        <f>IF('2. Plan prihoda i primitaka'!AA9-'3. Plan rashoda i izdataka'!AA12=0,"","Prihodi i rashodi nisu usklađeni s izvorima financiranja")</f>
        <v/>
      </c>
      <c r="AB10" s="381" t="str">
        <f>IF('2. Plan prihoda i primitaka'!AB9-'3. Plan rashoda i izdataka'!AB12=0,"","Prihodi i rashodi nisu usklađeni s izvorima financiranja")</f>
        <v/>
      </c>
      <c r="AC10" s="381" t="str">
        <f>IF('2. Plan prihoda i primitaka'!AC9-'3. Plan rashoda i izdataka'!AC12=0,"","Prihodi i rashodi nisu usklađeni s izvorima financiranja")</f>
        <v/>
      </c>
      <c r="AD10" s="381" t="str">
        <f>IF('2. Plan prihoda i primitaka'!AD9-'3. Plan rashoda i izdataka'!AD12=0,"","Prihodi i rashodi nisu usklađeni s izvorima financiranja")</f>
        <v/>
      </c>
      <c r="AE10" s="379" t="str">
        <f>IF('2. Plan prihoda i primitaka'!AE9-'3. Plan rashoda i izdataka'!AE12=0,"","Prihodi i rashodi nisu usklađeni s izvorima financiranja")</f>
        <v/>
      </c>
      <c r="AF10" s="367" t="str">
        <f>IF('2. Plan prihoda i primitaka'!AF9-'3. Plan rashoda i izdataka'!AF12=0,"","Prihodi i rashodi nisu usklađeni s izvorima financiranja")</f>
        <v/>
      </c>
      <c r="AG10" s="382" t="str">
        <f>IF('2. Plan prihoda i primitaka'!AG9-'3. Plan rashoda i izdataka'!AG12=0,"","Prihodi i rashodi nisu usklađeni s izvorima financiranja")</f>
        <v/>
      </c>
      <c r="AH10" s="378" t="str">
        <f>IF('2. Plan prihoda i primitaka'!AH9-'3. Plan rashoda i izdataka'!AH12=0,"","Prihodi i rashodi nisu usklađeni s izvorima financiranja")</f>
        <v/>
      </c>
      <c r="AI10" s="379" t="str">
        <f>IF('2. Plan prihoda i primitaka'!AI9-'3. Plan rashoda i izdataka'!AI12=0,"","Prihodi i rashodi nisu usklađeni s izvorima financiranja")</f>
        <v/>
      </c>
      <c r="AJ10" s="380" t="str">
        <f>IF('2. Plan prihoda i primitaka'!AJ9-'3. Plan rashoda i izdataka'!AJ12=0,"","Prihodi i rashodi nisu usklađeni s izvorima financiranja")</f>
        <v/>
      </c>
      <c r="AK10" s="377" t="str">
        <f>IF('2. Plan prihoda i primitaka'!AK9-'3. Plan rashoda i izdataka'!AK12=0,"","Prihodi i rashodi nisu usklađeni s izvorima financiranja")</f>
        <v/>
      </c>
      <c r="AL10" s="381" t="str">
        <f>IF('2. Plan prihoda i primitaka'!AL9-'3. Plan rashoda i izdataka'!AL12=0,"","Prihodi i rashodi nisu usklađeni s izvorima financiranja")</f>
        <v/>
      </c>
      <c r="AM10" s="381" t="str">
        <f>IF('2. Plan prihoda i primitaka'!AM9-'3. Plan rashoda i izdataka'!AM12=0,"","Prihodi i rashodi nisu usklađeni s izvorima financiranja")</f>
        <v/>
      </c>
      <c r="AN10" s="381" t="str">
        <f>IF('2. Plan prihoda i primitaka'!AN9-'3. Plan rashoda i izdataka'!AN12=0,"","Prihodi i rashodi nisu usklađeni s izvorima financiranja")</f>
        <v/>
      </c>
      <c r="AO10" s="381" t="str">
        <f>IF('2. Plan prihoda i primitaka'!AO9-'3. Plan rashoda i izdataka'!AO12=0,"","Prihodi i rashodi nisu usklađeni s izvorima financiranja")</f>
        <v/>
      </c>
      <c r="AP10" s="381" t="str">
        <f>IF('2. Plan prihoda i primitaka'!AP9-'3. Plan rashoda i izdataka'!AP12=0,"","Prihodi i rashodi nisu usklađeni s izvorima financiranja")</f>
        <v/>
      </c>
      <c r="AQ10" s="379" t="str">
        <f>IF('2. Plan prihoda i primitaka'!AQ9-'3. Plan rashoda i izdataka'!AQ12=0,"","Prihodi i rashodi nisu usklađeni s izvorima financiranja")</f>
        <v/>
      </c>
    </row>
    <row r="11" spans="1:45" s="190" customFormat="1" ht="13.5" customHeight="1">
      <c r="A11" s="237"/>
      <c r="B11" s="26"/>
      <c r="C11" s="26"/>
      <c r="D11" s="224"/>
      <c r="E11" s="224"/>
      <c r="F11" s="383"/>
      <c r="G11" s="383"/>
      <c r="H11" s="67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5"/>
      <c r="T11" s="409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5"/>
      <c r="AF11" s="409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5"/>
    </row>
    <row r="12" spans="1:45" s="190" customFormat="1" ht="18.600000000000001" customHeight="1">
      <c r="A12" s="509" t="s">
        <v>74</v>
      </c>
      <c r="B12" s="510"/>
      <c r="C12" s="510"/>
      <c r="D12" s="510"/>
      <c r="E12" s="510"/>
      <c r="F12" s="510"/>
      <c r="G12" s="510"/>
      <c r="H12" s="386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181"/>
      <c r="T12" s="410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181"/>
      <c r="AF12" s="410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181"/>
    </row>
    <row r="13" spans="1:45" s="193" customFormat="1" ht="15.75" customHeight="1">
      <c r="A13" s="338">
        <v>6</v>
      </c>
      <c r="B13" s="211"/>
      <c r="C13" s="211"/>
      <c r="D13" s="503" t="s">
        <v>48</v>
      </c>
      <c r="E13" s="503"/>
      <c r="F13" s="503"/>
      <c r="G13" s="504"/>
      <c r="H13" s="249">
        <f t="shared" ref="H13:H38" si="3">SUM(I13:S13)</f>
        <v>2544000</v>
      </c>
      <c r="I13" s="336">
        <f>I14+I21+I24+I26+I29+I31</f>
        <v>11800</v>
      </c>
      <c r="J13" s="282">
        <f t="shared" ref="J13:S13" si="4">J14+J21+J24+J26+J29+J31</f>
        <v>319200</v>
      </c>
      <c r="K13" s="251">
        <f t="shared" si="4"/>
        <v>0</v>
      </c>
      <c r="L13" s="387">
        <f t="shared" si="4"/>
        <v>1980000</v>
      </c>
      <c r="M13" s="252">
        <f t="shared" si="4"/>
        <v>11000</v>
      </c>
      <c r="N13" s="253">
        <f t="shared" si="4"/>
        <v>106500</v>
      </c>
      <c r="O13" s="253">
        <f t="shared" si="4"/>
        <v>0</v>
      </c>
      <c r="P13" s="253">
        <f t="shared" si="4"/>
        <v>107500</v>
      </c>
      <c r="Q13" s="253">
        <f t="shared" si="4"/>
        <v>8000</v>
      </c>
      <c r="R13" s="253">
        <f t="shared" si="4"/>
        <v>0</v>
      </c>
      <c r="S13" s="251">
        <f t="shared" si="4"/>
        <v>0</v>
      </c>
      <c r="T13" s="249">
        <f>SUM(U13:AE13)</f>
        <v>2549000</v>
      </c>
      <c r="U13" s="336">
        <f>U14+U21+U24+U26+U29+U31</f>
        <v>11800</v>
      </c>
      <c r="V13" s="282">
        <f t="shared" ref="V13:AE13" si="5">V14+V21+V24+V26+V29+V31</f>
        <v>319200</v>
      </c>
      <c r="W13" s="251">
        <f t="shared" si="5"/>
        <v>0</v>
      </c>
      <c r="X13" s="387">
        <f t="shared" si="5"/>
        <v>1980000</v>
      </c>
      <c r="Y13" s="252">
        <f t="shared" si="5"/>
        <v>13000</v>
      </c>
      <c r="Z13" s="253">
        <f t="shared" si="5"/>
        <v>110000</v>
      </c>
      <c r="AA13" s="253">
        <f t="shared" si="5"/>
        <v>0</v>
      </c>
      <c r="AB13" s="253">
        <f t="shared" si="5"/>
        <v>107000</v>
      </c>
      <c r="AC13" s="253">
        <f t="shared" si="5"/>
        <v>8000</v>
      </c>
      <c r="AD13" s="253">
        <f t="shared" si="5"/>
        <v>0</v>
      </c>
      <c r="AE13" s="251">
        <f t="shared" si="5"/>
        <v>0</v>
      </c>
      <c r="AF13" s="249">
        <f t="shared" ref="AF13:AF36" si="6">SUM(AG13:AQ13)</f>
        <v>2550000</v>
      </c>
      <c r="AG13" s="336">
        <f t="shared" ref="AG13:AQ13" si="7">AG14+AG21+AG24+AG26+AG29+AG31</f>
        <v>11800</v>
      </c>
      <c r="AH13" s="282">
        <f t="shared" si="7"/>
        <v>319200</v>
      </c>
      <c r="AI13" s="251">
        <f t="shared" si="7"/>
        <v>0</v>
      </c>
      <c r="AJ13" s="387">
        <f t="shared" si="7"/>
        <v>1980000</v>
      </c>
      <c r="AK13" s="252">
        <f t="shared" si="7"/>
        <v>14000</v>
      </c>
      <c r="AL13" s="253">
        <f t="shared" si="7"/>
        <v>110000</v>
      </c>
      <c r="AM13" s="253">
        <f t="shared" si="7"/>
        <v>0</v>
      </c>
      <c r="AN13" s="253">
        <f t="shared" si="7"/>
        <v>107000</v>
      </c>
      <c r="AO13" s="253">
        <f t="shared" si="7"/>
        <v>8000</v>
      </c>
      <c r="AP13" s="253">
        <f t="shared" si="7"/>
        <v>0</v>
      </c>
      <c r="AQ13" s="251">
        <f t="shared" si="7"/>
        <v>0</v>
      </c>
      <c r="AR13" s="255"/>
      <c r="AS13" s="255"/>
    </row>
    <row r="14" spans="1:45" s="191" customFormat="1" ht="28.15" customHeight="1">
      <c r="A14" s="501">
        <v>63</v>
      </c>
      <c r="B14" s="502"/>
      <c r="C14" s="388"/>
      <c r="D14" s="503" t="s">
        <v>49</v>
      </c>
      <c r="E14" s="503"/>
      <c r="F14" s="503"/>
      <c r="G14" s="504"/>
      <c r="H14" s="249">
        <f t="shared" si="3"/>
        <v>2087500</v>
      </c>
      <c r="I14" s="336">
        <f>SUM(I15:I20)</f>
        <v>0</v>
      </c>
      <c r="J14" s="282">
        <f t="shared" ref="J14:S14" si="8">SUM(J15:J20)</f>
        <v>0</v>
      </c>
      <c r="K14" s="251">
        <f t="shared" si="8"/>
        <v>0</v>
      </c>
      <c r="L14" s="322">
        <f t="shared" si="8"/>
        <v>1980000</v>
      </c>
      <c r="M14" s="252">
        <f t="shared" si="8"/>
        <v>0</v>
      </c>
      <c r="N14" s="253">
        <f t="shared" si="8"/>
        <v>0</v>
      </c>
      <c r="O14" s="253">
        <f t="shared" si="8"/>
        <v>0</v>
      </c>
      <c r="P14" s="253">
        <f t="shared" si="8"/>
        <v>107500</v>
      </c>
      <c r="Q14" s="253">
        <f>SUM(Q15:Q20)</f>
        <v>0</v>
      </c>
      <c r="R14" s="253">
        <f t="shared" si="8"/>
        <v>0</v>
      </c>
      <c r="S14" s="251">
        <f t="shared" si="8"/>
        <v>0</v>
      </c>
      <c r="T14" s="249">
        <f>SUM(U14:AE14)</f>
        <v>2087000</v>
      </c>
      <c r="U14" s="336">
        <f>'Ad-2. UNOS prihoda'!U14</f>
        <v>0</v>
      </c>
      <c r="V14" s="282">
        <f>'Ad-2. UNOS prihoda'!V14</f>
        <v>0</v>
      </c>
      <c r="W14" s="251">
        <f>'Ad-2. UNOS prihoda'!W14</f>
        <v>0</v>
      </c>
      <c r="X14" s="322">
        <f>'Ad-2. UNOS prihoda'!X14</f>
        <v>1980000</v>
      </c>
      <c r="Y14" s="252">
        <f>'Ad-2. UNOS prihoda'!Y14</f>
        <v>0</v>
      </c>
      <c r="Z14" s="253">
        <f>'Ad-2. UNOS prihoda'!Z14</f>
        <v>0</v>
      </c>
      <c r="AA14" s="253">
        <f>'Ad-2. UNOS prihoda'!AA14</f>
        <v>0</v>
      </c>
      <c r="AB14" s="253">
        <f>'Ad-2. UNOS prihoda'!AB14</f>
        <v>107000</v>
      </c>
      <c r="AC14" s="253">
        <f>'Ad-2. UNOS prihoda'!AC14</f>
        <v>0</v>
      </c>
      <c r="AD14" s="253">
        <f>'Ad-2. UNOS prihoda'!AD14</f>
        <v>0</v>
      </c>
      <c r="AE14" s="251">
        <f>'Ad-2. UNOS prihoda'!AE14</f>
        <v>0</v>
      </c>
      <c r="AF14" s="249">
        <f t="shared" si="6"/>
        <v>2087000</v>
      </c>
      <c r="AG14" s="336">
        <f>'Ad-2. UNOS prihoda'!AG14</f>
        <v>0</v>
      </c>
      <c r="AH14" s="282">
        <f>'Ad-2. UNOS prihoda'!AH14</f>
        <v>0</v>
      </c>
      <c r="AI14" s="251">
        <f>'Ad-2. UNOS prihoda'!AI14</f>
        <v>0</v>
      </c>
      <c r="AJ14" s="322">
        <f>'Ad-2. UNOS prihoda'!AJ14</f>
        <v>1980000</v>
      </c>
      <c r="AK14" s="252">
        <f>'Ad-2. UNOS prihoda'!AK14</f>
        <v>0</v>
      </c>
      <c r="AL14" s="253">
        <f>'Ad-2. UNOS prihoda'!AL14</f>
        <v>0</v>
      </c>
      <c r="AM14" s="253">
        <f>'Ad-2. UNOS prihoda'!AM14</f>
        <v>0</v>
      </c>
      <c r="AN14" s="253">
        <f>'Ad-2. UNOS prihoda'!AN14</f>
        <v>107000</v>
      </c>
      <c r="AO14" s="253">
        <f>'Ad-2. UNOS prihoda'!AO14</f>
        <v>0</v>
      </c>
      <c r="AP14" s="253">
        <f>'Ad-2. UNOS prihoda'!AP14</f>
        <v>0</v>
      </c>
      <c r="AQ14" s="251">
        <f>'Ad-2. UNOS prihoda'!AQ14</f>
        <v>0</v>
      </c>
      <c r="AR14" s="255"/>
      <c r="AS14" s="255"/>
    </row>
    <row r="15" spans="1:45" ht="15" customHeight="1">
      <c r="A15" s="505">
        <v>631</v>
      </c>
      <c r="B15" s="506"/>
      <c r="C15" s="506"/>
      <c r="D15" s="507" t="s">
        <v>50</v>
      </c>
      <c r="E15" s="507"/>
      <c r="F15" s="507"/>
      <c r="G15" s="513"/>
      <c r="H15" s="28">
        <f t="shared" si="3"/>
        <v>0</v>
      </c>
      <c r="I15" s="29">
        <f>'Ad-2. UNOS prihoda'!I15</f>
        <v>0</v>
      </c>
      <c r="J15" s="87">
        <f>'Ad-2. UNOS prihoda'!J15</f>
        <v>0</v>
      </c>
      <c r="K15" s="31">
        <f>'Ad-2. UNOS prihoda'!K15</f>
        <v>0</v>
      </c>
      <c r="L15" s="345">
        <f>'Ad-2. UNOS prihoda'!L15</f>
        <v>0</v>
      </c>
      <c r="M15" s="308">
        <f>'Ad-2. UNOS prihoda'!M15</f>
        <v>0</v>
      </c>
      <c r="N15" s="30">
        <f>'Ad-2. UNOS prihoda'!N15</f>
        <v>0</v>
      </c>
      <c r="O15" s="30">
        <f>'Ad-2. UNOS prihoda'!O15</f>
        <v>0</v>
      </c>
      <c r="P15" s="30">
        <f>'Ad-2. UNOS prihoda'!P15</f>
        <v>0</v>
      </c>
      <c r="Q15" s="30">
        <f>'Ad-2. UNOS prihoda'!Q15</f>
        <v>0</v>
      </c>
      <c r="R15" s="30">
        <f>'Ad-2. UNOS prihoda'!R15</f>
        <v>0</v>
      </c>
      <c r="S15" s="31">
        <f>'Ad-2. UNOS prihoda'!S15</f>
        <v>0</v>
      </c>
      <c r="T15" s="257">
        <f t="shared" ref="T15:T30" si="9">SUM(U15:AE15)</f>
        <v>0</v>
      </c>
      <c r="U15" s="389"/>
      <c r="V15" s="390"/>
      <c r="W15" s="391"/>
      <c r="X15" s="392"/>
      <c r="Y15" s="393"/>
      <c r="Z15" s="394"/>
      <c r="AA15" s="394"/>
      <c r="AB15" s="394"/>
      <c r="AC15" s="394"/>
      <c r="AD15" s="394"/>
      <c r="AE15" s="391"/>
      <c r="AF15" s="257">
        <f t="shared" si="6"/>
        <v>0</v>
      </c>
      <c r="AG15" s="389"/>
      <c r="AH15" s="390"/>
      <c r="AI15" s="391"/>
      <c r="AJ15" s="392"/>
      <c r="AK15" s="393"/>
      <c r="AL15" s="394"/>
      <c r="AM15" s="394"/>
      <c r="AN15" s="394"/>
      <c r="AO15" s="394"/>
      <c r="AP15" s="394"/>
      <c r="AQ15" s="391"/>
      <c r="AR15" s="255"/>
      <c r="AS15" s="255"/>
    </row>
    <row r="16" spans="1:45" ht="30" customHeight="1">
      <c r="A16" s="505">
        <v>632</v>
      </c>
      <c r="B16" s="506"/>
      <c r="C16" s="506"/>
      <c r="D16" s="507" t="s">
        <v>51</v>
      </c>
      <c r="E16" s="507"/>
      <c r="F16" s="507"/>
      <c r="G16" s="513"/>
      <c r="H16" s="28">
        <f t="shared" si="3"/>
        <v>0</v>
      </c>
      <c r="I16" s="29">
        <f>'Ad-2. UNOS prihoda'!I18</f>
        <v>0</v>
      </c>
      <c r="J16" s="87">
        <f>'Ad-2. UNOS prihoda'!J18</f>
        <v>0</v>
      </c>
      <c r="K16" s="31">
        <f>'Ad-2. UNOS prihoda'!K18</f>
        <v>0</v>
      </c>
      <c r="L16" s="345">
        <f>'Ad-2. UNOS prihoda'!L18</f>
        <v>0</v>
      </c>
      <c r="M16" s="308">
        <f>'Ad-2. UNOS prihoda'!M18</f>
        <v>0</v>
      </c>
      <c r="N16" s="30">
        <f>'Ad-2. UNOS prihoda'!N18</f>
        <v>0</v>
      </c>
      <c r="O16" s="30">
        <f>'Ad-2. UNOS prihoda'!O18</f>
        <v>0</v>
      </c>
      <c r="P16" s="30">
        <f>'Ad-2. UNOS prihoda'!P18</f>
        <v>0</v>
      </c>
      <c r="Q16" s="30">
        <f>'Ad-2. UNOS prihoda'!Q18</f>
        <v>0</v>
      </c>
      <c r="R16" s="30">
        <f>'Ad-2. UNOS prihoda'!R18</f>
        <v>0</v>
      </c>
      <c r="S16" s="31">
        <f>'Ad-2. UNOS prihoda'!S18</f>
        <v>0</v>
      </c>
      <c r="T16" s="257">
        <f>SUM(U16:AE16)</f>
        <v>0</v>
      </c>
      <c r="U16" s="389"/>
      <c r="V16" s="390"/>
      <c r="W16" s="391"/>
      <c r="X16" s="392"/>
      <c r="Y16" s="393"/>
      <c r="Z16" s="394"/>
      <c r="AA16" s="394"/>
      <c r="AB16" s="394"/>
      <c r="AC16" s="394"/>
      <c r="AD16" s="394"/>
      <c r="AE16" s="391"/>
      <c r="AF16" s="257">
        <f t="shared" si="6"/>
        <v>0</v>
      </c>
      <c r="AG16" s="389"/>
      <c r="AH16" s="390"/>
      <c r="AI16" s="391"/>
      <c r="AJ16" s="392"/>
      <c r="AK16" s="393"/>
      <c r="AL16" s="394"/>
      <c r="AM16" s="394"/>
      <c r="AN16" s="394"/>
      <c r="AO16" s="394"/>
      <c r="AP16" s="394"/>
      <c r="AQ16" s="391"/>
      <c r="AR16" s="255"/>
      <c r="AS16" s="255"/>
    </row>
    <row r="17" spans="1:45" ht="15" customHeight="1">
      <c r="A17" s="505">
        <v>634</v>
      </c>
      <c r="B17" s="506"/>
      <c r="C17" s="506"/>
      <c r="D17" s="507" t="s">
        <v>112</v>
      </c>
      <c r="E17" s="507"/>
      <c r="F17" s="507"/>
      <c r="G17" s="513"/>
      <c r="H17" s="28">
        <f t="shared" si="3"/>
        <v>0</v>
      </c>
      <c r="I17" s="29">
        <f>'Ad-2. UNOS prihoda'!I23</f>
        <v>0</v>
      </c>
      <c r="J17" s="87">
        <f>'Ad-2. UNOS prihoda'!J23</f>
        <v>0</v>
      </c>
      <c r="K17" s="395">
        <f>'Ad-2. UNOS prihoda'!K23</f>
        <v>0</v>
      </c>
      <c r="L17" s="345">
        <f>'Ad-2. UNOS prihoda'!L23</f>
        <v>0</v>
      </c>
      <c r="M17" s="308">
        <f>'Ad-2. UNOS prihoda'!M23</f>
        <v>0</v>
      </c>
      <c r="N17" s="30">
        <f>'Ad-2. UNOS prihoda'!N23</f>
        <v>0</v>
      </c>
      <c r="O17" s="30">
        <f>'Ad-2. UNOS prihoda'!O23</f>
        <v>0</v>
      </c>
      <c r="P17" s="30">
        <f>'Ad-2. UNOS prihoda'!P23</f>
        <v>0</v>
      </c>
      <c r="Q17" s="30">
        <f>'Ad-2. UNOS prihoda'!Q23</f>
        <v>0</v>
      </c>
      <c r="R17" s="30">
        <f>'Ad-2. UNOS prihoda'!R23</f>
        <v>0</v>
      </c>
      <c r="S17" s="31">
        <f>'Ad-2. UNOS prihoda'!S23</f>
        <v>0</v>
      </c>
      <c r="T17" s="257">
        <f t="shared" si="9"/>
        <v>0</v>
      </c>
      <c r="U17" s="389"/>
      <c r="V17" s="390"/>
      <c r="W17" s="396"/>
      <c r="X17" s="392"/>
      <c r="Y17" s="393"/>
      <c r="Z17" s="394"/>
      <c r="AA17" s="394"/>
      <c r="AB17" s="394"/>
      <c r="AC17" s="394"/>
      <c r="AD17" s="394"/>
      <c r="AE17" s="391"/>
      <c r="AF17" s="256">
        <f t="shared" si="6"/>
        <v>0</v>
      </c>
      <c r="AG17" s="389"/>
      <c r="AH17" s="390"/>
      <c r="AI17" s="396"/>
      <c r="AJ17" s="392"/>
      <c r="AK17" s="393"/>
      <c r="AL17" s="394"/>
      <c r="AM17" s="394"/>
      <c r="AN17" s="394"/>
      <c r="AO17" s="394"/>
      <c r="AP17" s="394"/>
      <c r="AQ17" s="391"/>
      <c r="AR17" s="255"/>
      <c r="AS17" s="255"/>
    </row>
    <row r="18" spans="1:45" ht="29.25" customHeight="1">
      <c r="A18" s="505">
        <v>636</v>
      </c>
      <c r="B18" s="506"/>
      <c r="C18" s="506"/>
      <c r="D18" s="507" t="s">
        <v>62</v>
      </c>
      <c r="E18" s="507"/>
      <c r="F18" s="507"/>
      <c r="G18" s="513"/>
      <c r="H18" s="28">
        <f t="shared" si="3"/>
        <v>2087500</v>
      </c>
      <c r="I18" s="29">
        <f>'Ad-2. UNOS prihoda'!I30</f>
        <v>0</v>
      </c>
      <c r="J18" s="87">
        <f>'Ad-2. UNOS prihoda'!J30</f>
        <v>0</v>
      </c>
      <c r="K18" s="31">
        <f>'Ad-2. UNOS prihoda'!K30</f>
        <v>0</v>
      </c>
      <c r="L18" s="345">
        <f>'Ad-2. UNOS prihoda'!L30</f>
        <v>1980000</v>
      </c>
      <c r="M18" s="308">
        <f>'Ad-2. UNOS prihoda'!M30</f>
        <v>0</v>
      </c>
      <c r="N18" s="30">
        <f>'Ad-2. UNOS prihoda'!N30</f>
        <v>0</v>
      </c>
      <c r="O18" s="30">
        <f>'Ad-2. UNOS prihoda'!O30</f>
        <v>0</v>
      </c>
      <c r="P18" s="30">
        <f>'Ad-2. UNOS prihoda'!P30</f>
        <v>107500</v>
      </c>
      <c r="Q18" s="30">
        <f>'Ad-2. UNOS prihoda'!Q30</f>
        <v>0</v>
      </c>
      <c r="R18" s="30">
        <f>'Ad-2. UNOS prihoda'!R30</f>
        <v>0</v>
      </c>
      <c r="S18" s="31">
        <f>'Ad-2. UNOS prihoda'!S30</f>
        <v>0</v>
      </c>
      <c r="T18" s="257">
        <f t="shared" si="9"/>
        <v>0</v>
      </c>
      <c r="U18" s="389"/>
      <c r="V18" s="390"/>
      <c r="W18" s="391"/>
      <c r="X18" s="392"/>
      <c r="Y18" s="393"/>
      <c r="Z18" s="394"/>
      <c r="AA18" s="394"/>
      <c r="AB18" s="394"/>
      <c r="AC18" s="394"/>
      <c r="AD18" s="394"/>
      <c r="AE18" s="391"/>
      <c r="AF18" s="256">
        <f t="shared" si="6"/>
        <v>0</v>
      </c>
      <c r="AG18" s="389"/>
      <c r="AH18" s="390"/>
      <c r="AI18" s="391"/>
      <c r="AJ18" s="392"/>
      <c r="AK18" s="393"/>
      <c r="AL18" s="394"/>
      <c r="AM18" s="394"/>
      <c r="AN18" s="394"/>
      <c r="AO18" s="394"/>
      <c r="AP18" s="394"/>
      <c r="AQ18" s="391"/>
      <c r="AR18" s="255"/>
      <c r="AS18" s="255"/>
    </row>
    <row r="19" spans="1:45" ht="29.25" customHeight="1">
      <c r="A19" s="505">
        <v>638</v>
      </c>
      <c r="B19" s="506"/>
      <c r="C19" s="506"/>
      <c r="D19" s="507" t="s">
        <v>160</v>
      </c>
      <c r="E19" s="507"/>
      <c r="F19" s="507"/>
      <c r="G19" s="513"/>
      <c r="H19" s="28">
        <f t="shared" si="3"/>
        <v>0</v>
      </c>
      <c r="I19" s="29">
        <f>'Ad-2. UNOS prihoda'!I35</f>
        <v>0</v>
      </c>
      <c r="J19" s="87">
        <f>'Ad-2. UNOS prihoda'!J35</f>
        <v>0</v>
      </c>
      <c r="K19" s="31">
        <f>'Ad-2. UNOS prihoda'!K35</f>
        <v>0</v>
      </c>
      <c r="L19" s="345">
        <f>'Ad-2. UNOS prihoda'!L35</f>
        <v>0</v>
      </c>
      <c r="M19" s="308">
        <f>'Ad-2. UNOS prihoda'!M35</f>
        <v>0</v>
      </c>
      <c r="N19" s="30">
        <f>'Ad-2. UNOS prihoda'!N35</f>
        <v>0</v>
      </c>
      <c r="O19" s="30">
        <f>'Ad-2. UNOS prihoda'!O35</f>
        <v>0</v>
      </c>
      <c r="P19" s="30">
        <f>'Ad-2. UNOS prihoda'!P35</f>
        <v>0</v>
      </c>
      <c r="Q19" s="30">
        <f>'Ad-2. UNOS prihoda'!Q35</f>
        <v>0</v>
      </c>
      <c r="R19" s="30">
        <f>'Ad-2. UNOS prihoda'!R35</f>
        <v>0</v>
      </c>
      <c r="S19" s="31">
        <f>'Ad-2. UNOS prihoda'!S35</f>
        <v>0</v>
      </c>
      <c r="T19" s="256">
        <f t="shared" si="9"/>
        <v>0</v>
      </c>
      <c r="U19" s="389"/>
      <c r="V19" s="390"/>
      <c r="W19" s="391"/>
      <c r="X19" s="392"/>
      <c r="Y19" s="393"/>
      <c r="Z19" s="394"/>
      <c r="AA19" s="394"/>
      <c r="AB19" s="394"/>
      <c r="AC19" s="394"/>
      <c r="AD19" s="394"/>
      <c r="AE19" s="391"/>
      <c r="AF19" s="256">
        <f t="shared" si="6"/>
        <v>0</v>
      </c>
      <c r="AG19" s="389"/>
      <c r="AH19" s="390"/>
      <c r="AI19" s="391"/>
      <c r="AJ19" s="392"/>
      <c r="AK19" s="393"/>
      <c r="AL19" s="394"/>
      <c r="AM19" s="394"/>
      <c r="AN19" s="394"/>
      <c r="AO19" s="394"/>
      <c r="AP19" s="394"/>
      <c r="AQ19" s="391"/>
      <c r="AR19" s="255"/>
      <c r="AS19" s="255"/>
    </row>
    <row r="20" spans="1:45" ht="29.25" customHeight="1">
      <c r="A20" s="505">
        <v>639</v>
      </c>
      <c r="B20" s="506"/>
      <c r="C20" s="506"/>
      <c r="D20" s="507" t="s">
        <v>196</v>
      </c>
      <c r="E20" s="507"/>
      <c r="F20" s="507"/>
      <c r="G20" s="513"/>
      <c r="H20" s="28">
        <f t="shared" si="3"/>
        <v>0</v>
      </c>
      <c r="I20" s="29">
        <f>'Ad-2. UNOS prihoda'!I44</f>
        <v>0</v>
      </c>
      <c r="J20" s="87">
        <f>'Ad-2. UNOS prihoda'!J44</f>
        <v>0</v>
      </c>
      <c r="K20" s="31">
        <f>'Ad-2. UNOS prihoda'!K44</f>
        <v>0</v>
      </c>
      <c r="L20" s="345">
        <f>'Ad-2. UNOS prihoda'!L44</f>
        <v>0</v>
      </c>
      <c r="M20" s="308">
        <f>'Ad-2. UNOS prihoda'!M44</f>
        <v>0</v>
      </c>
      <c r="N20" s="30">
        <f>'Ad-2. UNOS prihoda'!N44</f>
        <v>0</v>
      </c>
      <c r="O20" s="30">
        <f>'Ad-2. UNOS prihoda'!O44</f>
        <v>0</v>
      </c>
      <c r="P20" s="30">
        <f>'Ad-2. UNOS prihoda'!P44</f>
        <v>0</v>
      </c>
      <c r="Q20" s="30">
        <f>'Ad-2. UNOS prihoda'!Q44</f>
        <v>0</v>
      </c>
      <c r="R20" s="30">
        <f>'Ad-2. UNOS prihoda'!R44</f>
        <v>0</v>
      </c>
      <c r="S20" s="31">
        <f>'Ad-2. UNOS prihoda'!S44</f>
        <v>0</v>
      </c>
      <c r="T20" s="256">
        <f t="shared" si="9"/>
        <v>0</v>
      </c>
      <c r="U20" s="389"/>
      <c r="V20" s="390"/>
      <c r="W20" s="391"/>
      <c r="X20" s="392"/>
      <c r="Y20" s="393"/>
      <c r="Z20" s="394"/>
      <c r="AA20" s="394"/>
      <c r="AB20" s="394"/>
      <c r="AC20" s="394"/>
      <c r="AD20" s="394"/>
      <c r="AE20" s="391"/>
      <c r="AF20" s="256">
        <f t="shared" si="6"/>
        <v>0</v>
      </c>
      <c r="AG20" s="389"/>
      <c r="AH20" s="390"/>
      <c r="AI20" s="391"/>
      <c r="AJ20" s="392"/>
      <c r="AK20" s="393"/>
      <c r="AL20" s="394"/>
      <c r="AM20" s="394"/>
      <c r="AN20" s="394"/>
      <c r="AO20" s="394"/>
      <c r="AP20" s="394"/>
      <c r="AQ20" s="391"/>
      <c r="AR20" s="255"/>
      <c r="AS20" s="255"/>
    </row>
    <row r="21" spans="1:45" s="191" customFormat="1" ht="15">
      <c r="A21" s="501">
        <v>64</v>
      </c>
      <c r="B21" s="502"/>
      <c r="C21" s="223"/>
      <c r="D21" s="503" t="s">
        <v>52</v>
      </c>
      <c r="E21" s="503"/>
      <c r="F21" s="503"/>
      <c r="G21" s="504"/>
      <c r="H21" s="249">
        <f t="shared" si="3"/>
        <v>1000</v>
      </c>
      <c r="I21" s="336">
        <f>I22+I23</f>
        <v>0</v>
      </c>
      <c r="J21" s="282">
        <f t="shared" ref="J21:S21" si="10">J22+J23</f>
        <v>0</v>
      </c>
      <c r="K21" s="251">
        <f t="shared" si="10"/>
        <v>0</v>
      </c>
      <c r="L21" s="322">
        <f t="shared" si="10"/>
        <v>0</v>
      </c>
      <c r="M21" s="252">
        <f t="shared" si="10"/>
        <v>1000</v>
      </c>
      <c r="N21" s="253">
        <f t="shared" si="10"/>
        <v>0</v>
      </c>
      <c r="O21" s="253">
        <f t="shared" si="10"/>
        <v>0</v>
      </c>
      <c r="P21" s="253">
        <f t="shared" si="10"/>
        <v>0</v>
      </c>
      <c r="Q21" s="253">
        <f t="shared" si="10"/>
        <v>0</v>
      </c>
      <c r="R21" s="253">
        <f t="shared" si="10"/>
        <v>0</v>
      </c>
      <c r="S21" s="251">
        <f t="shared" si="10"/>
        <v>0</v>
      </c>
      <c r="T21" s="46">
        <f>SUM(U21:AE21)</f>
        <v>1000</v>
      </c>
      <c r="U21" s="336">
        <f>'Ad-2. UNOS prihoda'!U49</f>
        <v>0</v>
      </c>
      <c r="V21" s="282">
        <f>'Ad-2. UNOS prihoda'!V49</f>
        <v>0</v>
      </c>
      <c r="W21" s="251">
        <f>'Ad-2. UNOS prihoda'!W49</f>
        <v>0</v>
      </c>
      <c r="X21" s="322">
        <f>'Ad-2. UNOS prihoda'!X49</f>
        <v>0</v>
      </c>
      <c r="Y21" s="252">
        <f>'Ad-2. UNOS prihoda'!Y49</f>
        <v>1000</v>
      </c>
      <c r="Z21" s="253">
        <f>'Ad-2. UNOS prihoda'!Z49</f>
        <v>0</v>
      </c>
      <c r="AA21" s="253">
        <f>'Ad-2. UNOS prihoda'!AA49</f>
        <v>0</v>
      </c>
      <c r="AB21" s="253">
        <f>'Ad-2. UNOS prihoda'!AB49</f>
        <v>0</v>
      </c>
      <c r="AC21" s="253">
        <f>'Ad-2. UNOS prihoda'!AC49</f>
        <v>0</v>
      </c>
      <c r="AD21" s="253">
        <f>'Ad-2. UNOS prihoda'!AD49</f>
        <v>0</v>
      </c>
      <c r="AE21" s="251">
        <f>'Ad-2. UNOS prihoda'!AE49</f>
        <v>0</v>
      </c>
      <c r="AF21" s="46">
        <f t="shared" si="6"/>
        <v>1000</v>
      </c>
      <c r="AG21" s="336">
        <f>'Ad-2. UNOS prihoda'!AG49</f>
        <v>0</v>
      </c>
      <c r="AH21" s="282">
        <f>'Ad-2. UNOS prihoda'!AH49</f>
        <v>0</v>
      </c>
      <c r="AI21" s="251">
        <f>'Ad-2. UNOS prihoda'!AI49</f>
        <v>0</v>
      </c>
      <c r="AJ21" s="322">
        <f>'Ad-2. UNOS prihoda'!AJ49</f>
        <v>0</v>
      </c>
      <c r="AK21" s="252">
        <f>'Ad-2. UNOS prihoda'!AK49</f>
        <v>1000</v>
      </c>
      <c r="AL21" s="253">
        <f>'Ad-2. UNOS prihoda'!AL49</f>
        <v>0</v>
      </c>
      <c r="AM21" s="253">
        <f>'Ad-2. UNOS prihoda'!AM49</f>
        <v>0</v>
      </c>
      <c r="AN21" s="253">
        <f>'Ad-2. UNOS prihoda'!AN49</f>
        <v>0</v>
      </c>
      <c r="AO21" s="253">
        <f>'Ad-2. UNOS prihoda'!AO49</f>
        <v>0</v>
      </c>
      <c r="AP21" s="253">
        <f>'Ad-2. UNOS prihoda'!AP49</f>
        <v>0</v>
      </c>
      <c r="AQ21" s="251">
        <f>'Ad-2. UNOS prihoda'!AQ49</f>
        <v>0</v>
      </c>
      <c r="AR21" s="255"/>
      <c r="AS21" s="255"/>
    </row>
    <row r="22" spans="1:45" ht="15" customHeight="1">
      <c r="A22" s="505">
        <v>641</v>
      </c>
      <c r="B22" s="506"/>
      <c r="C22" s="506"/>
      <c r="D22" s="507" t="s">
        <v>53</v>
      </c>
      <c r="E22" s="507"/>
      <c r="F22" s="507"/>
      <c r="G22" s="513"/>
      <c r="H22" s="28">
        <f t="shared" si="3"/>
        <v>1000</v>
      </c>
      <c r="I22" s="29">
        <f>'Ad-2. UNOS prihoda'!I50</f>
        <v>0</v>
      </c>
      <c r="J22" s="87">
        <f>'Ad-2. UNOS prihoda'!J50</f>
        <v>0</v>
      </c>
      <c r="K22" s="31">
        <f>'Ad-2. UNOS prihoda'!K50</f>
        <v>0</v>
      </c>
      <c r="L22" s="345">
        <f>'Ad-2. UNOS prihoda'!L50</f>
        <v>0</v>
      </c>
      <c r="M22" s="308">
        <f>'Ad-2. UNOS prihoda'!M50</f>
        <v>1000</v>
      </c>
      <c r="N22" s="30">
        <f>'Ad-2. UNOS prihoda'!N50</f>
        <v>0</v>
      </c>
      <c r="O22" s="30">
        <f>'Ad-2. UNOS prihoda'!O50</f>
        <v>0</v>
      </c>
      <c r="P22" s="30">
        <f>'Ad-2. UNOS prihoda'!P50</f>
        <v>0</v>
      </c>
      <c r="Q22" s="30">
        <f>'Ad-2. UNOS prihoda'!Q50</f>
        <v>0</v>
      </c>
      <c r="R22" s="30">
        <f>'Ad-2. UNOS prihoda'!R50</f>
        <v>0</v>
      </c>
      <c r="S22" s="31">
        <f>'Ad-2. UNOS prihoda'!S50</f>
        <v>0</v>
      </c>
      <c r="T22" s="256">
        <f t="shared" si="9"/>
        <v>0</v>
      </c>
      <c r="U22" s="389"/>
      <c r="V22" s="390"/>
      <c r="W22" s="391"/>
      <c r="X22" s="392"/>
      <c r="Y22" s="393"/>
      <c r="Z22" s="394"/>
      <c r="AA22" s="394"/>
      <c r="AB22" s="394"/>
      <c r="AC22" s="394"/>
      <c r="AD22" s="394"/>
      <c r="AE22" s="391"/>
      <c r="AF22" s="256">
        <f t="shared" si="6"/>
        <v>0</v>
      </c>
      <c r="AG22" s="389"/>
      <c r="AH22" s="390"/>
      <c r="AI22" s="391"/>
      <c r="AJ22" s="392"/>
      <c r="AK22" s="393"/>
      <c r="AL22" s="394"/>
      <c r="AM22" s="394"/>
      <c r="AN22" s="394"/>
      <c r="AO22" s="394"/>
      <c r="AP22" s="394"/>
      <c r="AQ22" s="391"/>
      <c r="AR22" s="255"/>
      <c r="AS22" s="255"/>
    </row>
    <row r="23" spans="1:45" ht="15" customHeight="1">
      <c r="A23" s="505">
        <v>642</v>
      </c>
      <c r="B23" s="506"/>
      <c r="C23" s="506"/>
      <c r="D23" s="507" t="s">
        <v>63</v>
      </c>
      <c r="E23" s="507"/>
      <c r="F23" s="507"/>
      <c r="G23" s="513"/>
      <c r="H23" s="28">
        <f t="shared" si="3"/>
        <v>0</v>
      </c>
      <c r="I23" s="29">
        <f>'Ad-2. UNOS prihoda'!I57</f>
        <v>0</v>
      </c>
      <c r="J23" s="87">
        <f>'Ad-2. UNOS prihoda'!J57</f>
        <v>0</v>
      </c>
      <c r="K23" s="31">
        <f>'Ad-2. UNOS prihoda'!K57</f>
        <v>0</v>
      </c>
      <c r="L23" s="345">
        <f>'Ad-2. UNOS prihoda'!L57</f>
        <v>0</v>
      </c>
      <c r="M23" s="308">
        <f>'Ad-2. UNOS prihoda'!M57</f>
        <v>0</v>
      </c>
      <c r="N23" s="30">
        <f>'Ad-2. UNOS prihoda'!N57</f>
        <v>0</v>
      </c>
      <c r="O23" s="30">
        <f>'Ad-2. UNOS prihoda'!O57</f>
        <v>0</v>
      </c>
      <c r="P23" s="30">
        <f>'Ad-2. UNOS prihoda'!P57</f>
        <v>0</v>
      </c>
      <c r="Q23" s="30">
        <f>'Ad-2. UNOS prihoda'!Q57</f>
        <v>0</v>
      </c>
      <c r="R23" s="30">
        <f>'Ad-2. UNOS prihoda'!R57</f>
        <v>0</v>
      </c>
      <c r="S23" s="31">
        <f>'Ad-2. UNOS prihoda'!S57</f>
        <v>0</v>
      </c>
      <c r="T23" s="256">
        <f t="shared" si="9"/>
        <v>0</v>
      </c>
      <c r="U23" s="389"/>
      <c r="V23" s="390"/>
      <c r="W23" s="391"/>
      <c r="X23" s="392"/>
      <c r="Y23" s="393"/>
      <c r="Z23" s="394"/>
      <c r="AA23" s="394"/>
      <c r="AB23" s="394"/>
      <c r="AC23" s="394"/>
      <c r="AD23" s="394"/>
      <c r="AE23" s="391"/>
      <c r="AF23" s="256">
        <f t="shared" si="6"/>
        <v>0</v>
      </c>
      <c r="AG23" s="389"/>
      <c r="AH23" s="390"/>
      <c r="AI23" s="391"/>
      <c r="AJ23" s="392"/>
      <c r="AK23" s="393"/>
      <c r="AL23" s="394"/>
      <c r="AM23" s="394"/>
      <c r="AN23" s="394"/>
      <c r="AO23" s="394"/>
      <c r="AP23" s="394"/>
      <c r="AQ23" s="391"/>
      <c r="AR23" s="255"/>
      <c r="AS23" s="255"/>
    </row>
    <row r="24" spans="1:45" s="191" customFormat="1" ht="41.25" customHeight="1">
      <c r="A24" s="501">
        <v>65</v>
      </c>
      <c r="B24" s="502"/>
      <c r="C24" s="223"/>
      <c r="D24" s="503" t="s">
        <v>54</v>
      </c>
      <c r="E24" s="503"/>
      <c r="F24" s="503"/>
      <c r="G24" s="504"/>
      <c r="H24" s="249">
        <f t="shared" si="3"/>
        <v>106500</v>
      </c>
      <c r="I24" s="336">
        <f>I25</f>
        <v>0</v>
      </c>
      <c r="J24" s="282">
        <f t="shared" ref="J24:S24" si="11">J25</f>
        <v>0</v>
      </c>
      <c r="K24" s="251">
        <f t="shared" si="11"/>
        <v>0</v>
      </c>
      <c r="L24" s="322">
        <f t="shared" si="11"/>
        <v>0</v>
      </c>
      <c r="M24" s="252">
        <f t="shared" si="11"/>
        <v>0</v>
      </c>
      <c r="N24" s="253">
        <f t="shared" si="11"/>
        <v>106500</v>
      </c>
      <c r="O24" s="253">
        <f t="shared" si="11"/>
        <v>0</v>
      </c>
      <c r="P24" s="253">
        <f t="shared" si="11"/>
        <v>0</v>
      </c>
      <c r="Q24" s="253">
        <f t="shared" si="11"/>
        <v>0</v>
      </c>
      <c r="R24" s="253">
        <f t="shared" si="11"/>
        <v>0</v>
      </c>
      <c r="S24" s="251">
        <f t="shared" si="11"/>
        <v>0</v>
      </c>
      <c r="T24" s="46">
        <f>SUM(U24:AE24)</f>
        <v>110000</v>
      </c>
      <c r="U24" s="336">
        <f>'Ad-2. UNOS prihoda'!U60</f>
        <v>0</v>
      </c>
      <c r="V24" s="282">
        <f>'Ad-2. UNOS prihoda'!V60</f>
        <v>0</v>
      </c>
      <c r="W24" s="251">
        <f>'Ad-2. UNOS prihoda'!W60</f>
        <v>0</v>
      </c>
      <c r="X24" s="322">
        <f>'Ad-2. UNOS prihoda'!X60</f>
        <v>0</v>
      </c>
      <c r="Y24" s="252">
        <f>'Ad-2. UNOS prihoda'!Y60</f>
        <v>0</v>
      </c>
      <c r="Z24" s="253">
        <f>'Ad-2. UNOS prihoda'!Z60</f>
        <v>110000</v>
      </c>
      <c r="AA24" s="253">
        <f>'Ad-2. UNOS prihoda'!AA60</f>
        <v>0</v>
      </c>
      <c r="AB24" s="253">
        <f>'Ad-2. UNOS prihoda'!AB60</f>
        <v>0</v>
      </c>
      <c r="AC24" s="253">
        <f>'Ad-2. UNOS prihoda'!AC60</f>
        <v>0</v>
      </c>
      <c r="AD24" s="253">
        <f>'Ad-2. UNOS prihoda'!AD60</f>
        <v>0</v>
      </c>
      <c r="AE24" s="251">
        <f>'Ad-2. UNOS prihoda'!AE60</f>
        <v>0</v>
      </c>
      <c r="AF24" s="46">
        <f t="shared" si="6"/>
        <v>110000</v>
      </c>
      <c r="AG24" s="336">
        <f>'Ad-2. UNOS prihoda'!AG60</f>
        <v>0</v>
      </c>
      <c r="AH24" s="282">
        <f>'Ad-2. UNOS prihoda'!AH60</f>
        <v>0</v>
      </c>
      <c r="AI24" s="251">
        <f>'Ad-2. UNOS prihoda'!AI60</f>
        <v>0</v>
      </c>
      <c r="AJ24" s="322">
        <f>'Ad-2. UNOS prihoda'!AJ60</f>
        <v>0</v>
      </c>
      <c r="AK24" s="252">
        <f>'Ad-2. UNOS prihoda'!AK60</f>
        <v>0</v>
      </c>
      <c r="AL24" s="253">
        <f>'Ad-2. UNOS prihoda'!AL60</f>
        <v>110000</v>
      </c>
      <c r="AM24" s="253">
        <f>'Ad-2. UNOS prihoda'!AM60</f>
        <v>0</v>
      </c>
      <c r="AN24" s="253">
        <f>'Ad-2. UNOS prihoda'!AN60</f>
        <v>0</v>
      </c>
      <c r="AO24" s="253">
        <f>'Ad-2. UNOS prihoda'!AO60</f>
        <v>0</v>
      </c>
      <c r="AP24" s="253">
        <f>'Ad-2. UNOS prihoda'!AP60</f>
        <v>0</v>
      </c>
      <c r="AQ24" s="251">
        <f>'Ad-2. UNOS prihoda'!AQ60</f>
        <v>0</v>
      </c>
      <c r="AR24" s="255"/>
      <c r="AS24" s="255"/>
    </row>
    <row r="25" spans="1:45" ht="15.75" customHeight="1">
      <c r="A25" s="505">
        <v>652</v>
      </c>
      <c r="B25" s="506"/>
      <c r="C25" s="506"/>
      <c r="D25" s="507" t="s">
        <v>55</v>
      </c>
      <c r="E25" s="507"/>
      <c r="F25" s="507"/>
      <c r="G25" s="513"/>
      <c r="H25" s="28">
        <f t="shared" si="3"/>
        <v>106500</v>
      </c>
      <c r="I25" s="29">
        <f>'Ad-2. UNOS prihoda'!I61</f>
        <v>0</v>
      </c>
      <c r="J25" s="87">
        <f>'Ad-2. UNOS prihoda'!J61</f>
        <v>0</v>
      </c>
      <c r="K25" s="31">
        <f>'Ad-2. UNOS prihoda'!K61</f>
        <v>0</v>
      </c>
      <c r="L25" s="345">
        <f>'Ad-2. UNOS prihoda'!L61</f>
        <v>0</v>
      </c>
      <c r="M25" s="308">
        <f>'Ad-2. UNOS prihoda'!M61</f>
        <v>0</v>
      </c>
      <c r="N25" s="30">
        <f>'Ad-2. UNOS prihoda'!N61</f>
        <v>106500</v>
      </c>
      <c r="O25" s="30">
        <f>'Ad-2. UNOS prihoda'!O61</f>
        <v>0</v>
      </c>
      <c r="P25" s="30">
        <f>'Ad-2. UNOS prihoda'!P61</f>
        <v>0</v>
      </c>
      <c r="Q25" s="30">
        <f>'Ad-2. UNOS prihoda'!Q61</f>
        <v>0</v>
      </c>
      <c r="R25" s="30">
        <f>'Ad-2. UNOS prihoda'!R61</f>
        <v>0</v>
      </c>
      <c r="S25" s="31">
        <f>'Ad-2. UNOS prihoda'!S61</f>
        <v>0</v>
      </c>
      <c r="T25" s="256">
        <f t="shared" si="9"/>
        <v>0</v>
      </c>
      <c r="U25" s="389"/>
      <c r="V25" s="390"/>
      <c r="W25" s="391"/>
      <c r="X25" s="392"/>
      <c r="Y25" s="393"/>
      <c r="Z25" s="394"/>
      <c r="AA25" s="394"/>
      <c r="AB25" s="394"/>
      <c r="AC25" s="394"/>
      <c r="AD25" s="394"/>
      <c r="AE25" s="391"/>
      <c r="AF25" s="256">
        <f t="shared" si="6"/>
        <v>0</v>
      </c>
      <c r="AG25" s="389"/>
      <c r="AH25" s="390"/>
      <c r="AI25" s="391"/>
      <c r="AJ25" s="392"/>
      <c r="AK25" s="393"/>
      <c r="AL25" s="394"/>
      <c r="AM25" s="394"/>
      <c r="AN25" s="394"/>
      <c r="AO25" s="394"/>
      <c r="AP25" s="394"/>
      <c r="AQ25" s="391"/>
      <c r="AR25" s="255"/>
      <c r="AS25" s="255"/>
    </row>
    <row r="26" spans="1:45" s="191" customFormat="1" ht="27.75" customHeight="1">
      <c r="A26" s="501">
        <v>66</v>
      </c>
      <c r="B26" s="502"/>
      <c r="C26" s="223"/>
      <c r="D26" s="503" t="s">
        <v>56</v>
      </c>
      <c r="E26" s="503"/>
      <c r="F26" s="503"/>
      <c r="G26" s="504"/>
      <c r="H26" s="249">
        <f t="shared" si="3"/>
        <v>18000</v>
      </c>
      <c r="I26" s="336">
        <f>I27+I28</f>
        <v>0</v>
      </c>
      <c r="J26" s="282">
        <f t="shared" ref="J26:S26" si="12">J27+J28</f>
        <v>0</v>
      </c>
      <c r="K26" s="251">
        <f t="shared" si="12"/>
        <v>0</v>
      </c>
      <c r="L26" s="322">
        <f t="shared" si="12"/>
        <v>0</v>
      </c>
      <c r="M26" s="252">
        <f t="shared" si="12"/>
        <v>10000</v>
      </c>
      <c r="N26" s="253">
        <f t="shared" si="12"/>
        <v>0</v>
      </c>
      <c r="O26" s="253">
        <f t="shared" si="12"/>
        <v>0</v>
      </c>
      <c r="P26" s="253">
        <f t="shared" si="12"/>
        <v>0</v>
      </c>
      <c r="Q26" s="253">
        <f t="shared" si="12"/>
        <v>8000</v>
      </c>
      <c r="R26" s="253">
        <f t="shared" si="12"/>
        <v>0</v>
      </c>
      <c r="S26" s="251">
        <f t="shared" si="12"/>
        <v>0</v>
      </c>
      <c r="T26" s="46">
        <f>SUM(U26:AE26)</f>
        <v>20000</v>
      </c>
      <c r="U26" s="336">
        <f>'Ad-2. UNOS prihoda'!U67</f>
        <v>0</v>
      </c>
      <c r="V26" s="282">
        <f>'Ad-2. UNOS prihoda'!V67</f>
        <v>0</v>
      </c>
      <c r="W26" s="251">
        <f>'Ad-2. UNOS prihoda'!W67</f>
        <v>0</v>
      </c>
      <c r="X26" s="322">
        <f>'Ad-2. UNOS prihoda'!X67</f>
        <v>0</v>
      </c>
      <c r="Y26" s="252">
        <f>'Ad-2. UNOS prihoda'!Y67</f>
        <v>12000</v>
      </c>
      <c r="Z26" s="253">
        <f>'Ad-2. UNOS prihoda'!Z67</f>
        <v>0</v>
      </c>
      <c r="AA26" s="253">
        <f>'Ad-2. UNOS prihoda'!AA67</f>
        <v>0</v>
      </c>
      <c r="AB26" s="253">
        <f>'Ad-2. UNOS prihoda'!AB67</f>
        <v>0</v>
      </c>
      <c r="AC26" s="253">
        <f>'Ad-2. UNOS prihoda'!AC67</f>
        <v>8000</v>
      </c>
      <c r="AD26" s="253">
        <f>'Ad-2. UNOS prihoda'!AD67</f>
        <v>0</v>
      </c>
      <c r="AE26" s="251">
        <f>'Ad-2. UNOS prihoda'!AE67</f>
        <v>0</v>
      </c>
      <c r="AF26" s="46">
        <f t="shared" si="6"/>
        <v>21000</v>
      </c>
      <c r="AG26" s="336">
        <f>'Ad-2. UNOS prihoda'!AG67</f>
        <v>0</v>
      </c>
      <c r="AH26" s="282">
        <f>'Ad-2. UNOS prihoda'!AH67</f>
        <v>0</v>
      </c>
      <c r="AI26" s="251">
        <f>'Ad-2. UNOS prihoda'!AI67</f>
        <v>0</v>
      </c>
      <c r="AJ26" s="322">
        <f>'Ad-2. UNOS prihoda'!AJ67</f>
        <v>0</v>
      </c>
      <c r="AK26" s="252">
        <f>'Ad-2. UNOS prihoda'!AK67</f>
        <v>13000</v>
      </c>
      <c r="AL26" s="253">
        <f>'Ad-2. UNOS prihoda'!AL67</f>
        <v>0</v>
      </c>
      <c r="AM26" s="253">
        <f>'Ad-2. UNOS prihoda'!AM67</f>
        <v>0</v>
      </c>
      <c r="AN26" s="253">
        <f>'Ad-2. UNOS prihoda'!AN67</f>
        <v>0</v>
      </c>
      <c r="AO26" s="253">
        <f>'Ad-2. UNOS prihoda'!AO67</f>
        <v>8000</v>
      </c>
      <c r="AP26" s="253">
        <f>'Ad-2. UNOS prihoda'!AP67</f>
        <v>0</v>
      </c>
      <c r="AQ26" s="251">
        <f>'Ad-2. UNOS prihoda'!AQ67</f>
        <v>0</v>
      </c>
      <c r="AR26" s="255"/>
      <c r="AS26" s="255"/>
    </row>
    <row r="27" spans="1:45" ht="30.75" customHeight="1">
      <c r="A27" s="505">
        <v>661</v>
      </c>
      <c r="B27" s="506"/>
      <c r="C27" s="506"/>
      <c r="D27" s="507" t="s">
        <v>57</v>
      </c>
      <c r="E27" s="507"/>
      <c r="F27" s="507"/>
      <c r="G27" s="513"/>
      <c r="H27" s="28">
        <f t="shared" si="3"/>
        <v>10000</v>
      </c>
      <c r="I27" s="29">
        <f>'Ad-2. UNOS prihoda'!I68</f>
        <v>0</v>
      </c>
      <c r="J27" s="87">
        <f>'Ad-2. UNOS prihoda'!J68</f>
        <v>0</v>
      </c>
      <c r="K27" s="31">
        <f>'Ad-2. UNOS prihoda'!K68</f>
        <v>0</v>
      </c>
      <c r="L27" s="345">
        <f>'Ad-2. UNOS prihoda'!L68</f>
        <v>0</v>
      </c>
      <c r="M27" s="308">
        <f>'Ad-2. UNOS prihoda'!M68</f>
        <v>10000</v>
      </c>
      <c r="N27" s="30">
        <f>'Ad-2. UNOS prihoda'!N68</f>
        <v>0</v>
      </c>
      <c r="O27" s="30">
        <f>'Ad-2. UNOS prihoda'!O68</f>
        <v>0</v>
      </c>
      <c r="P27" s="30">
        <f>'Ad-2. UNOS prihoda'!P68</f>
        <v>0</v>
      </c>
      <c r="Q27" s="30">
        <f>'Ad-2. UNOS prihoda'!Q68</f>
        <v>0</v>
      </c>
      <c r="R27" s="30">
        <f>'Ad-2. UNOS prihoda'!R68</f>
        <v>0</v>
      </c>
      <c r="S27" s="31">
        <f>'Ad-2. UNOS prihoda'!S68</f>
        <v>0</v>
      </c>
      <c r="T27" s="256">
        <f t="shared" si="9"/>
        <v>0</v>
      </c>
      <c r="U27" s="389"/>
      <c r="V27" s="390"/>
      <c r="W27" s="391"/>
      <c r="X27" s="392"/>
      <c r="Y27" s="393"/>
      <c r="Z27" s="394"/>
      <c r="AA27" s="394"/>
      <c r="AB27" s="394"/>
      <c r="AC27" s="394"/>
      <c r="AD27" s="394"/>
      <c r="AE27" s="391"/>
      <c r="AF27" s="256">
        <f t="shared" si="6"/>
        <v>0</v>
      </c>
      <c r="AG27" s="389"/>
      <c r="AH27" s="390"/>
      <c r="AI27" s="391"/>
      <c r="AJ27" s="392"/>
      <c r="AK27" s="393"/>
      <c r="AL27" s="394"/>
      <c r="AM27" s="394"/>
      <c r="AN27" s="394"/>
      <c r="AO27" s="394"/>
      <c r="AP27" s="394"/>
      <c r="AQ27" s="391"/>
      <c r="AR27" s="255"/>
      <c r="AS27" s="255"/>
    </row>
    <row r="28" spans="1:45" ht="29.25" customHeight="1">
      <c r="A28" s="505">
        <v>663</v>
      </c>
      <c r="B28" s="506"/>
      <c r="C28" s="506"/>
      <c r="D28" s="507" t="s">
        <v>58</v>
      </c>
      <c r="E28" s="507"/>
      <c r="F28" s="507"/>
      <c r="G28" s="513"/>
      <c r="H28" s="28">
        <f t="shared" si="3"/>
        <v>8000</v>
      </c>
      <c r="I28" s="29">
        <f>'Ad-2. UNOS prihoda'!I72</f>
        <v>0</v>
      </c>
      <c r="J28" s="87">
        <f>'Ad-2. UNOS prihoda'!J72</f>
        <v>0</v>
      </c>
      <c r="K28" s="31">
        <f>'Ad-2. UNOS prihoda'!K72</f>
        <v>0</v>
      </c>
      <c r="L28" s="345">
        <f>'Ad-2. UNOS prihoda'!L72</f>
        <v>0</v>
      </c>
      <c r="M28" s="308">
        <f>'Ad-2. UNOS prihoda'!M72</f>
        <v>0</v>
      </c>
      <c r="N28" s="30">
        <f>'Ad-2. UNOS prihoda'!N72</f>
        <v>0</v>
      </c>
      <c r="O28" s="30">
        <f>'Ad-2. UNOS prihoda'!O72</f>
        <v>0</v>
      </c>
      <c r="P28" s="30">
        <f>'Ad-2. UNOS prihoda'!P72</f>
        <v>0</v>
      </c>
      <c r="Q28" s="30">
        <f>'Ad-2. UNOS prihoda'!Q72</f>
        <v>8000</v>
      </c>
      <c r="R28" s="30">
        <f>'Ad-2. UNOS prihoda'!R72</f>
        <v>0</v>
      </c>
      <c r="S28" s="31">
        <f>'Ad-2. UNOS prihoda'!S72</f>
        <v>0</v>
      </c>
      <c r="T28" s="256">
        <f t="shared" si="9"/>
        <v>0</v>
      </c>
      <c r="U28" s="389"/>
      <c r="V28" s="390"/>
      <c r="W28" s="391"/>
      <c r="X28" s="392"/>
      <c r="Y28" s="393"/>
      <c r="Z28" s="394"/>
      <c r="AA28" s="394"/>
      <c r="AB28" s="394"/>
      <c r="AC28" s="394"/>
      <c r="AD28" s="394"/>
      <c r="AE28" s="391"/>
      <c r="AF28" s="256">
        <f t="shared" si="6"/>
        <v>0</v>
      </c>
      <c r="AG28" s="389"/>
      <c r="AH28" s="390"/>
      <c r="AI28" s="391"/>
      <c r="AJ28" s="392"/>
      <c r="AK28" s="393"/>
      <c r="AL28" s="394"/>
      <c r="AM28" s="394"/>
      <c r="AN28" s="394"/>
      <c r="AO28" s="394"/>
      <c r="AP28" s="394"/>
      <c r="AQ28" s="391"/>
      <c r="AR28" s="255"/>
      <c r="AS28" s="255"/>
    </row>
    <row r="29" spans="1:45" s="191" customFormat="1" ht="28.15" customHeight="1">
      <c r="A29" s="501">
        <v>67</v>
      </c>
      <c r="B29" s="502"/>
      <c r="C29" s="223"/>
      <c r="D29" s="503" t="s">
        <v>59</v>
      </c>
      <c r="E29" s="503"/>
      <c r="F29" s="503"/>
      <c r="G29" s="504"/>
      <c r="H29" s="249">
        <f t="shared" si="3"/>
        <v>331000</v>
      </c>
      <c r="I29" s="336">
        <f>SUM(I30:I30)</f>
        <v>11800</v>
      </c>
      <c r="J29" s="282">
        <f t="shared" ref="J29:S29" si="13">SUM(J30:J30)</f>
        <v>319200</v>
      </c>
      <c r="K29" s="251">
        <f t="shared" si="13"/>
        <v>0</v>
      </c>
      <c r="L29" s="322">
        <f t="shared" si="13"/>
        <v>0</v>
      </c>
      <c r="M29" s="252">
        <f t="shared" si="13"/>
        <v>0</v>
      </c>
      <c r="N29" s="253">
        <f t="shared" si="13"/>
        <v>0</v>
      </c>
      <c r="O29" s="253">
        <f t="shared" si="13"/>
        <v>0</v>
      </c>
      <c r="P29" s="253">
        <f t="shared" si="13"/>
        <v>0</v>
      </c>
      <c r="Q29" s="253">
        <f t="shared" si="13"/>
        <v>0</v>
      </c>
      <c r="R29" s="253">
        <f t="shared" si="13"/>
        <v>0</v>
      </c>
      <c r="S29" s="251">
        <f t="shared" si="13"/>
        <v>0</v>
      </c>
      <c r="T29" s="46">
        <f>SUM(U29:AE29)</f>
        <v>331000</v>
      </c>
      <c r="U29" s="336">
        <f>'Ad-2. UNOS prihoda'!U81</f>
        <v>11800</v>
      </c>
      <c r="V29" s="282">
        <f>'Ad-2. UNOS prihoda'!V81</f>
        <v>319200</v>
      </c>
      <c r="W29" s="251">
        <f>'Ad-2. UNOS prihoda'!W81</f>
        <v>0</v>
      </c>
      <c r="X29" s="322">
        <f>'Ad-2. UNOS prihoda'!X81</f>
        <v>0</v>
      </c>
      <c r="Y29" s="252">
        <f>'Ad-2. UNOS prihoda'!Y81</f>
        <v>0</v>
      </c>
      <c r="Z29" s="253">
        <f>'Ad-2. UNOS prihoda'!Z81</f>
        <v>0</v>
      </c>
      <c r="AA29" s="253">
        <f>'Ad-2. UNOS prihoda'!AA81</f>
        <v>0</v>
      </c>
      <c r="AB29" s="253">
        <f>'Ad-2. UNOS prihoda'!AB81</f>
        <v>0</v>
      </c>
      <c r="AC29" s="253">
        <f>'Ad-2. UNOS prihoda'!AC81</f>
        <v>0</v>
      </c>
      <c r="AD29" s="253">
        <f>'Ad-2. UNOS prihoda'!AD81</f>
        <v>0</v>
      </c>
      <c r="AE29" s="251">
        <f>'Ad-2. UNOS prihoda'!AE81</f>
        <v>0</v>
      </c>
      <c r="AF29" s="46">
        <f t="shared" si="6"/>
        <v>331000</v>
      </c>
      <c r="AG29" s="336">
        <f>'Ad-2. UNOS prihoda'!AG81</f>
        <v>11800</v>
      </c>
      <c r="AH29" s="282">
        <f>'Ad-2. UNOS prihoda'!AH81</f>
        <v>319200</v>
      </c>
      <c r="AI29" s="251">
        <f>'Ad-2. UNOS prihoda'!AI81</f>
        <v>0</v>
      </c>
      <c r="AJ29" s="322">
        <f>'Ad-2. UNOS prihoda'!AJ81</f>
        <v>0</v>
      </c>
      <c r="AK29" s="252">
        <f>'Ad-2. UNOS prihoda'!AK81</f>
        <v>0</v>
      </c>
      <c r="AL29" s="253">
        <f>'Ad-2. UNOS prihoda'!AL81</f>
        <v>0</v>
      </c>
      <c r="AM29" s="253">
        <f>'Ad-2. UNOS prihoda'!AM81</f>
        <v>0</v>
      </c>
      <c r="AN29" s="253">
        <f>'Ad-2. UNOS prihoda'!AN81</f>
        <v>0</v>
      </c>
      <c r="AO29" s="253">
        <f>'Ad-2. UNOS prihoda'!AO81</f>
        <v>0</v>
      </c>
      <c r="AP29" s="253">
        <f>'Ad-2. UNOS prihoda'!AP81</f>
        <v>0</v>
      </c>
      <c r="AQ29" s="251">
        <f>'Ad-2. UNOS prihoda'!AQ81</f>
        <v>0</v>
      </c>
      <c r="AR29" s="255"/>
      <c r="AS29" s="255"/>
    </row>
    <row r="30" spans="1:45" ht="27" customHeight="1">
      <c r="A30" s="505">
        <v>671</v>
      </c>
      <c r="B30" s="506"/>
      <c r="C30" s="506"/>
      <c r="D30" s="507" t="s">
        <v>60</v>
      </c>
      <c r="E30" s="507"/>
      <c r="F30" s="507"/>
      <c r="G30" s="513"/>
      <c r="H30" s="28">
        <f t="shared" si="3"/>
        <v>331000</v>
      </c>
      <c r="I30" s="29">
        <f>'Ad-2. UNOS prihoda'!I82</f>
        <v>11800</v>
      </c>
      <c r="J30" s="87">
        <f>'Ad-2. UNOS prihoda'!J82</f>
        <v>319200</v>
      </c>
      <c r="K30" s="31">
        <f>'Ad-2. UNOS prihoda'!K82</f>
        <v>0</v>
      </c>
      <c r="L30" s="345">
        <f>'Ad-2. UNOS prihoda'!L82</f>
        <v>0</v>
      </c>
      <c r="M30" s="308">
        <f>'Ad-2. UNOS prihoda'!M82</f>
        <v>0</v>
      </c>
      <c r="N30" s="30">
        <f>'Ad-2. UNOS prihoda'!N82</f>
        <v>0</v>
      </c>
      <c r="O30" s="30">
        <f>'Ad-2. UNOS prihoda'!O82</f>
        <v>0</v>
      </c>
      <c r="P30" s="30">
        <f>'Ad-2. UNOS prihoda'!P82</f>
        <v>0</v>
      </c>
      <c r="Q30" s="30">
        <f>'Ad-2. UNOS prihoda'!Q82</f>
        <v>0</v>
      </c>
      <c r="R30" s="30">
        <f>'Ad-2. UNOS prihoda'!R82</f>
        <v>0</v>
      </c>
      <c r="S30" s="31">
        <f>'Ad-2. UNOS prihoda'!S82</f>
        <v>0</v>
      </c>
      <c r="T30" s="256">
        <f t="shared" si="9"/>
        <v>0</v>
      </c>
      <c r="U30" s="389"/>
      <c r="V30" s="390"/>
      <c r="W30" s="391"/>
      <c r="X30" s="392"/>
      <c r="Y30" s="393"/>
      <c r="Z30" s="394"/>
      <c r="AA30" s="394"/>
      <c r="AB30" s="394"/>
      <c r="AC30" s="394"/>
      <c r="AD30" s="394"/>
      <c r="AE30" s="391"/>
      <c r="AF30" s="257">
        <f t="shared" si="6"/>
        <v>0</v>
      </c>
      <c r="AG30" s="389"/>
      <c r="AH30" s="390"/>
      <c r="AI30" s="391"/>
      <c r="AJ30" s="392"/>
      <c r="AK30" s="393"/>
      <c r="AL30" s="394"/>
      <c r="AM30" s="394"/>
      <c r="AN30" s="394"/>
      <c r="AO30" s="394"/>
      <c r="AP30" s="394"/>
      <c r="AQ30" s="391"/>
      <c r="AR30" s="255"/>
      <c r="AS30" s="255"/>
    </row>
    <row r="31" spans="1:45" s="191" customFormat="1" ht="15">
      <c r="A31" s="501">
        <v>68</v>
      </c>
      <c r="B31" s="502"/>
      <c r="C31" s="223"/>
      <c r="D31" s="503" t="s">
        <v>163</v>
      </c>
      <c r="E31" s="503"/>
      <c r="F31" s="503"/>
      <c r="G31" s="504"/>
      <c r="H31" s="249">
        <f t="shared" si="3"/>
        <v>0</v>
      </c>
      <c r="I31" s="336">
        <f>SUM(I32:I33)</f>
        <v>0</v>
      </c>
      <c r="J31" s="282">
        <f t="shared" ref="J31:S31" si="14">SUM(J32:J33)</f>
        <v>0</v>
      </c>
      <c r="K31" s="251">
        <f t="shared" si="14"/>
        <v>0</v>
      </c>
      <c r="L31" s="322">
        <f t="shared" si="14"/>
        <v>0</v>
      </c>
      <c r="M31" s="252">
        <f t="shared" si="14"/>
        <v>0</v>
      </c>
      <c r="N31" s="253">
        <f t="shared" si="14"/>
        <v>0</v>
      </c>
      <c r="O31" s="253">
        <f t="shared" si="14"/>
        <v>0</v>
      </c>
      <c r="P31" s="253">
        <f t="shared" si="14"/>
        <v>0</v>
      </c>
      <c r="Q31" s="253">
        <f t="shared" si="14"/>
        <v>0</v>
      </c>
      <c r="R31" s="253">
        <f t="shared" si="14"/>
        <v>0</v>
      </c>
      <c r="S31" s="251">
        <f t="shared" si="14"/>
        <v>0</v>
      </c>
      <c r="T31" s="249">
        <f t="shared" ref="T31:T36" si="15">SUM(U31:AE31)</f>
        <v>0</v>
      </c>
      <c r="U31" s="336">
        <f>'Ad-2. UNOS prihoda'!U86</f>
        <v>0</v>
      </c>
      <c r="V31" s="282">
        <f>'Ad-2. UNOS prihoda'!V86</f>
        <v>0</v>
      </c>
      <c r="W31" s="251">
        <f>'Ad-2. UNOS prihoda'!W86</f>
        <v>0</v>
      </c>
      <c r="X31" s="322">
        <f>'Ad-2. UNOS prihoda'!X86</f>
        <v>0</v>
      </c>
      <c r="Y31" s="252">
        <f>'Ad-2. UNOS prihoda'!Y86</f>
        <v>0</v>
      </c>
      <c r="Z31" s="253">
        <f>'Ad-2. UNOS prihoda'!Z86</f>
        <v>0</v>
      </c>
      <c r="AA31" s="253">
        <f>'Ad-2. UNOS prihoda'!AA86</f>
        <v>0</v>
      </c>
      <c r="AB31" s="253">
        <f>'Ad-2. UNOS prihoda'!AB86</f>
        <v>0</v>
      </c>
      <c r="AC31" s="253">
        <f>'Ad-2. UNOS prihoda'!AC86</f>
        <v>0</v>
      </c>
      <c r="AD31" s="253">
        <f>'Ad-2. UNOS prihoda'!AD86</f>
        <v>0</v>
      </c>
      <c r="AE31" s="251">
        <f>'Ad-2. UNOS prihoda'!AE86</f>
        <v>0</v>
      </c>
      <c r="AF31" s="249">
        <f t="shared" si="6"/>
        <v>0</v>
      </c>
      <c r="AG31" s="336">
        <f>'Ad-2. UNOS prihoda'!AG86</f>
        <v>0</v>
      </c>
      <c r="AH31" s="282">
        <f>'Ad-2. UNOS prihoda'!AH86</f>
        <v>0</v>
      </c>
      <c r="AI31" s="251">
        <f>'Ad-2. UNOS prihoda'!AI86</f>
        <v>0</v>
      </c>
      <c r="AJ31" s="322">
        <f>'Ad-2. UNOS prihoda'!AJ86</f>
        <v>0</v>
      </c>
      <c r="AK31" s="252">
        <f>'Ad-2. UNOS prihoda'!AK86</f>
        <v>0</v>
      </c>
      <c r="AL31" s="253">
        <f>'Ad-2. UNOS prihoda'!AL86</f>
        <v>0</v>
      </c>
      <c r="AM31" s="253">
        <f>'Ad-2. UNOS prihoda'!AM86</f>
        <v>0</v>
      </c>
      <c r="AN31" s="253">
        <f>'Ad-2. UNOS prihoda'!AN86</f>
        <v>0</v>
      </c>
      <c r="AO31" s="253">
        <f>'Ad-2. UNOS prihoda'!AO86</f>
        <v>0</v>
      </c>
      <c r="AP31" s="253">
        <f>'Ad-2. UNOS prihoda'!AP86</f>
        <v>0</v>
      </c>
      <c r="AQ31" s="251">
        <f>'Ad-2. UNOS prihoda'!AQ86</f>
        <v>0</v>
      </c>
      <c r="AR31" s="255"/>
      <c r="AS31" s="255"/>
    </row>
    <row r="32" spans="1:45" ht="14.25">
      <c r="A32" s="505">
        <v>681</v>
      </c>
      <c r="B32" s="506"/>
      <c r="C32" s="506"/>
      <c r="D32" s="507" t="s">
        <v>244</v>
      </c>
      <c r="E32" s="507"/>
      <c r="F32" s="507"/>
      <c r="G32" s="513"/>
      <c r="H32" s="28">
        <f t="shared" si="3"/>
        <v>0</v>
      </c>
      <c r="I32" s="29">
        <f>'Ad-2. UNOS prihoda'!I87</f>
        <v>0</v>
      </c>
      <c r="J32" s="87">
        <f>'Ad-2. UNOS prihoda'!J87</f>
        <v>0</v>
      </c>
      <c r="K32" s="31">
        <f>'Ad-2. UNOS prihoda'!K87</f>
        <v>0</v>
      </c>
      <c r="L32" s="345">
        <f>'Ad-2. UNOS prihoda'!L87</f>
        <v>0</v>
      </c>
      <c r="M32" s="308">
        <f>'Ad-2. UNOS prihoda'!M87</f>
        <v>0</v>
      </c>
      <c r="N32" s="30">
        <f>'Ad-2. UNOS prihoda'!N87</f>
        <v>0</v>
      </c>
      <c r="O32" s="30">
        <f>'Ad-2. UNOS prihoda'!O87</f>
        <v>0</v>
      </c>
      <c r="P32" s="30">
        <f>'Ad-2. UNOS prihoda'!P87</f>
        <v>0</v>
      </c>
      <c r="Q32" s="30">
        <f>'Ad-2. UNOS prihoda'!Q87</f>
        <v>0</v>
      </c>
      <c r="R32" s="30">
        <f>'Ad-2. UNOS prihoda'!R87</f>
        <v>0</v>
      </c>
      <c r="S32" s="31">
        <f>'Ad-2. UNOS prihoda'!S87</f>
        <v>0</v>
      </c>
      <c r="T32" s="257">
        <f t="shared" si="15"/>
        <v>0</v>
      </c>
      <c r="U32" s="389"/>
      <c r="V32" s="390"/>
      <c r="W32" s="391"/>
      <c r="X32" s="392"/>
      <c r="Y32" s="393"/>
      <c r="Z32" s="394"/>
      <c r="AA32" s="394"/>
      <c r="AB32" s="394"/>
      <c r="AC32" s="394"/>
      <c r="AD32" s="394"/>
      <c r="AE32" s="391"/>
      <c r="AF32" s="257">
        <f t="shared" si="6"/>
        <v>0</v>
      </c>
      <c r="AG32" s="389"/>
      <c r="AH32" s="390"/>
      <c r="AI32" s="391"/>
      <c r="AJ32" s="392"/>
      <c r="AK32" s="393"/>
      <c r="AL32" s="394"/>
      <c r="AM32" s="394"/>
      <c r="AN32" s="394"/>
      <c r="AO32" s="394"/>
      <c r="AP32" s="394"/>
      <c r="AQ32" s="391"/>
      <c r="AR32" s="255"/>
      <c r="AS32" s="255"/>
    </row>
    <row r="33" spans="1:45" ht="14.25">
      <c r="A33" s="505">
        <v>683</v>
      </c>
      <c r="B33" s="506"/>
      <c r="C33" s="506"/>
      <c r="D33" s="507" t="s">
        <v>164</v>
      </c>
      <c r="E33" s="507"/>
      <c r="F33" s="507"/>
      <c r="G33" s="513"/>
      <c r="H33" s="28">
        <f t="shared" si="3"/>
        <v>0</v>
      </c>
      <c r="I33" s="29">
        <f>'Ad-2. UNOS prihoda'!I89</f>
        <v>0</v>
      </c>
      <c r="J33" s="87">
        <f>'Ad-2. UNOS prihoda'!J89</f>
        <v>0</v>
      </c>
      <c r="K33" s="31">
        <f>'Ad-2. UNOS prihoda'!K89</f>
        <v>0</v>
      </c>
      <c r="L33" s="345">
        <f>'Ad-2. UNOS prihoda'!L89</f>
        <v>0</v>
      </c>
      <c r="M33" s="308">
        <f>'Ad-2. UNOS prihoda'!M89</f>
        <v>0</v>
      </c>
      <c r="N33" s="30">
        <f>'Ad-2. UNOS prihoda'!N89</f>
        <v>0</v>
      </c>
      <c r="O33" s="30">
        <f>'Ad-2. UNOS prihoda'!O89</f>
        <v>0</v>
      </c>
      <c r="P33" s="30">
        <f>'Ad-2. UNOS prihoda'!P89</f>
        <v>0</v>
      </c>
      <c r="Q33" s="30">
        <f>'Ad-2. UNOS prihoda'!Q89</f>
        <v>0</v>
      </c>
      <c r="R33" s="30">
        <f>'Ad-2. UNOS prihoda'!R89</f>
        <v>0</v>
      </c>
      <c r="S33" s="31">
        <f>'Ad-2. UNOS prihoda'!S89</f>
        <v>0</v>
      </c>
      <c r="T33" s="257">
        <f t="shared" si="15"/>
        <v>0</v>
      </c>
      <c r="U33" s="389"/>
      <c r="V33" s="390"/>
      <c r="W33" s="391"/>
      <c r="X33" s="392"/>
      <c r="Y33" s="393"/>
      <c r="Z33" s="394"/>
      <c r="AA33" s="394"/>
      <c r="AB33" s="394"/>
      <c r="AC33" s="394"/>
      <c r="AD33" s="394"/>
      <c r="AE33" s="391"/>
      <c r="AF33" s="257">
        <f t="shared" si="6"/>
        <v>0</v>
      </c>
      <c r="AG33" s="389"/>
      <c r="AH33" s="390"/>
      <c r="AI33" s="391"/>
      <c r="AJ33" s="392"/>
      <c r="AK33" s="393"/>
      <c r="AL33" s="394"/>
      <c r="AM33" s="394"/>
      <c r="AN33" s="394"/>
      <c r="AO33" s="394"/>
      <c r="AP33" s="394"/>
      <c r="AQ33" s="391"/>
      <c r="AR33" s="255"/>
      <c r="AS33" s="255"/>
    </row>
    <row r="34" spans="1:45" s="193" customFormat="1" ht="27.75" customHeight="1">
      <c r="A34" s="338">
        <v>7</v>
      </c>
      <c r="B34" s="211"/>
      <c r="C34" s="211"/>
      <c r="D34" s="503" t="s">
        <v>96</v>
      </c>
      <c r="E34" s="503"/>
      <c r="F34" s="503"/>
      <c r="G34" s="504"/>
      <c r="H34" s="249">
        <f t="shared" si="3"/>
        <v>0</v>
      </c>
      <c r="I34" s="336">
        <f>I35</f>
        <v>0</v>
      </c>
      <c r="J34" s="282">
        <f t="shared" ref="J34:S34" si="16">J35</f>
        <v>0</v>
      </c>
      <c r="K34" s="251">
        <f t="shared" si="16"/>
        <v>0</v>
      </c>
      <c r="L34" s="322">
        <f t="shared" si="16"/>
        <v>0</v>
      </c>
      <c r="M34" s="252">
        <f t="shared" si="16"/>
        <v>0</v>
      </c>
      <c r="N34" s="253">
        <f t="shared" si="16"/>
        <v>0</v>
      </c>
      <c r="O34" s="253">
        <f t="shared" si="16"/>
        <v>0</v>
      </c>
      <c r="P34" s="253">
        <f t="shared" si="16"/>
        <v>0</v>
      </c>
      <c r="Q34" s="253">
        <f t="shared" si="16"/>
        <v>0</v>
      </c>
      <c r="R34" s="253">
        <f t="shared" si="16"/>
        <v>0</v>
      </c>
      <c r="S34" s="251">
        <f t="shared" si="16"/>
        <v>0</v>
      </c>
      <c r="T34" s="249">
        <f t="shared" si="15"/>
        <v>0</v>
      </c>
      <c r="U34" s="336">
        <f>U35</f>
        <v>0</v>
      </c>
      <c r="V34" s="282">
        <f t="shared" ref="V34:AE34" si="17">V35</f>
        <v>0</v>
      </c>
      <c r="W34" s="251">
        <f t="shared" si="17"/>
        <v>0</v>
      </c>
      <c r="X34" s="322">
        <f t="shared" si="17"/>
        <v>0</v>
      </c>
      <c r="Y34" s="252">
        <f t="shared" si="17"/>
        <v>0</v>
      </c>
      <c r="Z34" s="253">
        <f t="shared" si="17"/>
        <v>0</v>
      </c>
      <c r="AA34" s="253">
        <f t="shared" si="17"/>
        <v>0</v>
      </c>
      <c r="AB34" s="253">
        <f t="shared" si="17"/>
        <v>0</v>
      </c>
      <c r="AC34" s="253">
        <f t="shared" si="17"/>
        <v>0</v>
      </c>
      <c r="AD34" s="253">
        <f t="shared" si="17"/>
        <v>0</v>
      </c>
      <c r="AE34" s="251">
        <f t="shared" si="17"/>
        <v>0</v>
      </c>
      <c r="AF34" s="249">
        <f t="shared" si="6"/>
        <v>0</v>
      </c>
      <c r="AG34" s="336">
        <f t="shared" ref="AG34:AQ34" si="18">AG35</f>
        <v>0</v>
      </c>
      <c r="AH34" s="282">
        <f t="shared" si="18"/>
        <v>0</v>
      </c>
      <c r="AI34" s="251">
        <f t="shared" si="18"/>
        <v>0</v>
      </c>
      <c r="AJ34" s="322">
        <f t="shared" si="18"/>
        <v>0</v>
      </c>
      <c r="AK34" s="252">
        <f t="shared" si="18"/>
        <v>0</v>
      </c>
      <c r="AL34" s="253">
        <f t="shared" si="18"/>
        <v>0</v>
      </c>
      <c r="AM34" s="253">
        <f t="shared" si="18"/>
        <v>0</v>
      </c>
      <c r="AN34" s="253">
        <f t="shared" si="18"/>
        <v>0</v>
      </c>
      <c r="AO34" s="253">
        <f t="shared" si="18"/>
        <v>0</v>
      </c>
      <c r="AP34" s="253">
        <f t="shared" si="18"/>
        <v>0</v>
      </c>
      <c r="AQ34" s="251">
        <f t="shared" si="18"/>
        <v>0</v>
      </c>
      <c r="AR34" s="255"/>
      <c r="AS34" s="255"/>
    </row>
    <row r="35" spans="1:45" ht="24.75" customHeight="1">
      <c r="A35" s="501">
        <v>72</v>
      </c>
      <c r="B35" s="502"/>
      <c r="C35" s="26"/>
      <c r="D35" s="503" t="s">
        <v>161</v>
      </c>
      <c r="E35" s="503"/>
      <c r="F35" s="503"/>
      <c r="G35" s="503"/>
      <c r="H35" s="249">
        <f t="shared" si="3"/>
        <v>0</v>
      </c>
      <c r="I35" s="336">
        <f>SUM(I36:I38)</f>
        <v>0</v>
      </c>
      <c r="J35" s="282">
        <f t="shared" ref="J35:S35" si="19">SUM(J36:J38)</f>
        <v>0</v>
      </c>
      <c r="K35" s="251">
        <f t="shared" si="19"/>
        <v>0</v>
      </c>
      <c r="L35" s="322">
        <f t="shared" si="19"/>
        <v>0</v>
      </c>
      <c r="M35" s="252">
        <f t="shared" si="19"/>
        <v>0</v>
      </c>
      <c r="N35" s="253">
        <f t="shared" si="19"/>
        <v>0</v>
      </c>
      <c r="O35" s="253">
        <f t="shared" si="19"/>
        <v>0</v>
      </c>
      <c r="P35" s="253">
        <f t="shared" si="19"/>
        <v>0</v>
      </c>
      <c r="Q35" s="253">
        <f t="shared" si="19"/>
        <v>0</v>
      </c>
      <c r="R35" s="253">
        <f t="shared" si="19"/>
        <v>0</v>
      </c>
      <c r="S35" s="254">
        <f t="shared" si="19"/>
        <v>0</v>
      </c>
      <c r="T35" s="249">
        <f t="shared" si="15"/>
        <v>0</v>
      </c>
      <c r="U35" s="336">
        <f>'Ad-2. UNOS prihoda'!U92</f>
        <v>0</v>
      </c>
      <c r="V35" s="282">
        <f>'Ad-2. UNOS prihoda'!V92</f>
        <v>0</v>
      </c>
      <c r="W35" s="251">
        <f>'Ad-2. UNOS prihoda'!W92</f>
        <v>0</v>
      </c>
      <c r="X35" s="322">
        <f>'Ad-2. UNOS prihoda'!X92</f>
        <v>0</v>
      </c>
      <c r="Y35" s="252">
        <f>'Ad-2. UNOS prihoda'!Y92</f>
        <v>0</v>
      </c>
      <c r="Z35" s="253">
        <f>'Ad-2. UNOS prihoda'!Z92</f>
        <v>0</v>
      </c>
      <c r="AA35" s="253">
        <f>'Ad-2. UNOS prihoda'!AA92</f>
        <v>0</v>
      </c>
      <c r="AB35" s="253">
        <f>'Ad-2. UNOS prihoda'!AB92</f>
        <v>0</v>
      </c>
      <c r="AC35" s="253">
        <f>'Ad-2. UNOS prihoda'!AC92</f>
        <v>0</v>
      </c>
      <c r="AD35" s="253">
        <f>'Ad-2. UNOS prihoda'!AD92</f>
        <v>0</v>
      </c>
      <c r="AE35" s="254">
        <f>'Ad-2. UNOS prihoda'!AE92</f>
        <v>0</v>
      </c>
      <c r="AF35" s="249">
        <f t="shared" si="6"/>
        <v>0</v>
      </c>
      <c r="AG35" s="336">
        <f>'Ad-2. UNOS prihoda'!AG92</f>
        <v>0</v>
      </c>
      <c r="AH35" s="282">
        <f>'Ad-2. UNOS prihoda'!AH92</f>
        <v>0</v>
      </c>
      <c r="AI35" s="251">
        <f>'Ad-2. UNOS prihoda'!AI92</f>
        <v>0</v>
      </c>
      <c r="AJ35" s="322">
        <f>'Ad-2. UNOS prihoda'!AJ92</f>
        <v>0</v>
      </c>
      <c r="AK35" s="252">
        <f>'Ad-2. UNOS prihoda'!AK92</f>
        <v>0</v>
      </c>
      <c r="AL35" s="253">
        <f>'Ad-2. UNOS prihoda'!AL92</f>
        <v>0</v>
      </c>
      <c r="AM35" s="253">
        <f>'Ad-2. UNOS prihoda'!AM92</f>
        <v>0</v>
      </c>
      <c r="AN35" s="253">
        <f>'Ad-2. UNOS prihoda'!AN92</f>
        <v>0</v>
      </c>
      <c r="AO35" s="253">
        <f>'Ad-2. UNOS prihoda'!AO92</f>
        <v>0</v>
      </c>
      <c r="AP35" s="253">
        <f>'Ad-2. UNOS prihoda'!AP92</f>
        <v>0</v>
      </c>
      <c r="AQ35" s="254">
        <f>'Ad-2. UNOS prihoda'!AQ92</f>
        <v>0</v>
      </c>
      <c r="AR35" s="255"/>
      <c r="AS35" s="255"/>
    </row>
    <row r="36" spans="1:45" ht="15">
      <c r="A36" s="505">
        <v>721</v>
      </c>
      <c r="B36" s="508"/>
      <c r="C36" s="508"/>
      <c r="D36" s="507" t="s">
        <v>95</v>
      </c>
      <c r="E36" s="507"/>
      <c r="F36" s="507"/>
      <c r="G36" s="507"/>
      <c r="H36" s="28">
        <f t="shared" si="3"/>
        <v>0</v>
      </c>
      <c r="I36" s="336">
        <f>'Ad-2. UNOS prihoda'!I93</f>
        <v>0</v>
      </c>
      <c r="J36" s="282">
        <f>'Ad-2. UNOS prihoda'!J93</f>
        <v>0</v>
      </c>
      <c r="K36" s="251">
        <f>'Ad-2. UNOS prihoda'!K93</f>
        <v>0</v>
      </c>
      <c r="L36" s="322">
        <f>'Ad-2. UNOS prihoda'!L93</f>
        <v>0</v>
      </c>
      <c r="M36" s="252">
        <f>'Ad-2. UNOS prihoda'!M93</f>
        <v>0</v>
      </c>
      <c r="N36" s="253">
        <f>'Ad-2. UNOS prihoda'!N93</f>
        <v>0</v>
      </c>
      <c r="O36" s="253">
        <f>'Ad-2. UNOS prihoda'!O93</f>
        <v>0</v>
      </c>
      <c r="P36" s="253">
        <f>'Ad-2. UNOS prihoda'!P93</f>
        <v>0</v>
      </c>
      <c r="Q36" s="253">
        <f>'Ad-2. UNOS prihoda'!Q93</f>
        <v>0</v>
      </c>
      <c r="R36" s="253">
        <f>'Ad-2. UNOS prihoda'!R93</f>
        <v>0</v>
      </c>
      <c r="S36" s="254">
        <f>'Ad-2. UNOS prihoda'!S93</f>
        <v>0</v>
      </c>
      <c r="T36" s="257">
        <f t="shared" si="15"/>
        <v>0</v>
      </c>
      <c r="U36" s="336"/>
      <c r="V36" s="282"/>
      <c r="W36" s="251"/>
      <c r="X36" s="322"/>
      <c r="Y36" s="252"/>
      <c r="Z36" s="253"/>
      <c r="AA36" s="253"/>
      <c r="AB36" s="253"/>
      <c r="AC36" s="253"/>
      <c r="AD36" s="253"/>
      <c r="AE36" s="254"/>
      <c r="AF36" s="257">
        <f t="shared" si="6"/>
        <v>0</v>
      </c>
      <c r="AG36" s="336"/>
      <c r="AH36" s="282"/>
      <c r="AI36" s="251"/>
      <c r="AJ36" s="322"/>
      <c r="AK36" s="252"/>
      <c r="AL36" s="253"/>
      <c r="AM36" s="253"/>
      <c r="AN36" s="253"/>
      <c r="AO36" s="253"/>
      <c r="AP36" s="253"/>
      <c r="AQ36" s="254"/>
      <c r="AR36" s="255"/>
      <c r="AS36" s="255"/>
    </row>
    <row r="37" spans="1:45" ht="15">
      <c r="A37" s="237"/>
      <c r="B37" s="397"/>
      <c r="C37" s="397">
        <v>722</v>
      </c>
      <c r="D37" s="507" t="s">
        <v>248</v>
      </c>
      <c r="E37" s="507"/>
      <c r="F37" s="507"/>
      <c r="G37" s="513"/>
      <c r="H37" s="28">
        <f t="shared" si="3"/>
        <v>0</v>
      </c>
      <c r="I37" s="336">
        <f>'Ad-2. UNOS prihoda'!I95</f>
        <v>0</v>
      </c>
      <c r="J37" s="282">
        <f>'Ad-2. UNOS prihoda'!J95</f>
        <v>0</v>
      </c>
      <c r="K37" s="251">
        <f>'Ad-2. UNOS prihoda'!K95</f>
        <v>0</v>
      </c>
      <c r="L37" s="322">
        <f>'Ad-2. UNOS prihoda'!L95</f>
        <v>0</v>
      </c>
      <c r="M37" s="252">
        <f>'Ad-2. UNOS prihoda'!M95</f>
        <v>0</v>
      </c>
      <c r="N37" s="253">
        <f>'Ad-2. UNOS prihoda'!N95</f>
        <v>0</v>
      </c>
      <c r="O37" s="253">
        <f>'Ad-2. UNOS prihoda'!O95</f>
        <v>0</v>
      </c>
      <c r="P37" s="253">
        <f>'Ad-2. UNOS prihoda'!P95</f>
        <v>0</v>
      </c>
      <c r="Q37" s="253">
        <f>'Ad-2. UNOS prihoda'!Q95</f>
        <v>0</v>
      </c>
      <c r="R37" s="253">
        <f>'Ad-2. UNOS prihoda'!R95</f>
        <v>0</v>
      </c>
      <c r="S37" s="254">
        <f>'Ad-2. UNOS prihoda'!S95</f>
        <v>0</v>
      </c>
      <c r="T37" s="257"/>
      <c r="U37" s="336"/>
      <c r="V37" s="282"/>
      <c r="W37" s="251"/>
      <c r="X37" s="322"/>
      <c r="Y37" s="252"/>
      <c r="Z37" s="253"/>
      <c r="AA37" s="253"/>
      <c r="AB37" s="253"/>
      <c r="AC37" s="253"/>
      <c r="AD37" s="253"/>
      <c r="AE37" s="254"/>
      <c r="AF37" s="257"/>
      <c r="AG37" s="336"/>
      <c r="AH37" s="282"/>
      <c r="AI37" s="251"/>
      <c r="AJ37" s="322"/>
      <c r="AK37" s="252"/>
      <c r="AL37" s="253"/>
      <c r="AM37" s="253"/>
      <c r="AN37" s="253"/>
      <c r="AO37" s="253"/>
      <c r="AP37" s="253"/>
      <c r="AQ37" s="254"/>
      <c r="AR37" s="255"/>
      <c r="AS37" s="255"/>
    </row>
    <row r="38" spans="1:45" ht="18" customHeight="1">
      <c r="A38" s="505">
        <v>723</v>
      </c>
      <c r="B38" s="508"/>
      <c r="C38" s="508"/>
      <c r="D38" s="507" t="s">
        <v>162</v>
      </c>
      <c r="E38" s="507"/>
      <c r="F38" s="507"/>
      <c r="G38" s="507"/>
      <c r="H38" s="28">
        <f t="shared" si="3"/>
        <v>0</v>
      </c>
      <c r="I38" s="29">
        <f>'Ad-2. UNOS prihoda'!I99</f>
        <v>0</v>
      </c>
      <c r="J38" s="87">
        <f>'Ad-2. UNOS prihoda'!J99</f>
        <v>0</v>
      </c>
      <c r="K38" s="31">
        <f>'Ad-2. UNOS prihoda'!K99</f>
        <v>0</v>
      </c>
      <c r="L38" s="345">
        <f>'Ad-2. UNOS prihoda'!L99</f>
        <v>0</v>
      </c>
      <c r="M38" s="308">
        <f>'Ad-2. UNOS prihoda'!M99</f>
        <v>0</v>
      </c>
      <c r="N38" s="30">
        <f>'Ad-2. UNOS prihoda'!N99</f>
        <v>0</v>
      </c>
      <c r="O38" s="30">
        <f>'Ad-2. UNOS prihoda'!O99</f>
        <v>0</v>
      </c>
      <c r="P38" s="30">
        <f>'Ad-2. UNOS prihoda'!P99</f>
        <v>0</v>
      </c>
      <c r="Q38" s="30">
        <f>'Ad-2. UNOS prihoda'!Q99</f>
        <v>0</v>
      </c>
      <c r="R38" s="30">
        <f>'Ad-2. UNOS prihoda'!R99</f>
        <v>0</v>
      </c>
      <c r="S38" s="31">
        <f>'Ad-2. UNOS prihoda'!S99</f>
        <v>0</v>
      </c>
      <c r="T38" s="257">
        <f>SUM(U38:AE38)</f>
        <v>0</v>
      </c>
      <c r="U38" s="389"/>
      <c r="V38" s="390"/>
      <c r="W38" s="391"/>
      <c r="X38" s="392"/>
      <c r="Y38" s="393"/>
      <c r="Z38" s="394"/>
      <c r="AA38" s="394"/>
      <c r="AB38" s="394"/>
      <c r="AC38" s="394"/>
      <c r="AD38" s="394"/>
      <c r="AE38" s="391"/>
      <c r="AF38" s="257">
        <f>SUM(AG38:AQ38)</f>
        <v>0</v>
      </c>
      <c r="AG38" s="389"/>
      <c r="AH38" s="390"/>
      <c r="AI38" s="391"/>
      <c r="AJ38" s="392"/>
      <c r="AK38" s="393"/>
      <c r="AL38" s="394"/>
      <c r="AM38" s="394"/>
      <c r="AN38" s="394"/>
      <c r="AO38" s="394"/>
      <c r="AP38" s="394"/>
      <c r="AQ38" s="398"/>
      <c r="AR38" s="255"/>
      <c r="AS38" s="255"/>
    </row>
    <row r="39" spans="1:45" s="62" customFormat="1" ht="20.45" customHeight="1">
      <c r="A39" s="421"/>
      <c r="B39" s="405"/>
      <c r="C39" s="405"/>
      <c r="D39" s="406"/>
      <c r="E39" s="406"/>
      <c r="F39" s="406"/>
      <c r="G39" s="407"/>
      <c r="H39" s="402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4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402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4"/>
      <c r="AR39" s="401"/>
      <c r="AS39" s="401"/>
    </row>
    <row r="40" spans="1:45" s="190" customFormat="1" ht="22.9" customHeight="1">
      <c r="A40" s="509" t="s">
        <v>75</v>
      </c>
      <c r="B40" s="510"/>
      <c r="C40" s="510"/>
      <c r="D40" s="510"/>
      <c r="E40" s="510"/>
      <c r="F40" s="510"/>
      <c r="G40" s="510"/>
      <c r="H40" s="386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181"/>
      <c r="T40" s="386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181"/>
      <c r="AF40" s="386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181"/>
      <c r="AR40" s="255"/>
      <c r="AS40" s="255"/>
    </row>
    <row r="41" spans="1:45" s="193" customFormat="1" ht="27.75" customHeight="1">
      <c r="A41" s="338">
        <v>8</v>
      </c>
      <c r="B41" s="211"/>
      <c r="C41" s="211"/>
      <c r="D41" s="511" t="s">
        <v>71</v>
      </c>
      <c r="E41" s="511"/>
      <c r="F41" s="511"/>
      <c r="G41" s="512"/>
      <c r="H41" s="249">
        <f>SUM(I41:S41)</f>
        <v>0</v>
      </c>
      <c r="I41" s="336">
        <f>I42</f>
        <v>0</v>
      </c>
      <c r="J41" s="282">
        <f t="shared" ref="J41:S42" si="20">J42</f>
        <v>0</v>
      </c>
      <c r="K41" s="251">
        <f t="shared" si="20"/>
        <v>0</v>
      </c>
      <c r="L41" s="387">
        <f t="shared" si="20"/>
        <v>0</v>
      </c>
      <c r="M41" s="252">
        <f t="shared" si="20"/>
        <v>0</v>
      </c>
      <c r="N41" s="253">
        <f t="shared" si="20"/>
        <v>0</v>
      </c>
      <c r="O41" s="253">
        <f t="shared" si="20"/>
        <v>0</v>
      </c>
      <c r="P41" s="253">
        <f t="shared" si="20"/>
        <v>0</v>
      </c>
      <c r="Q41" s="253">
        <f t="shared" si="20"/>
        <v>0</v>
      </c>
      <c r="R41" s="253">
        <f t="shared" si="20"/>
        <v>0</v>
      </c>
      <c r="S41" s="251">
        <f t="shared" si="20"/>
        <v>0</v>
      </c>
      <c r="T41" s="46">
        <f>SUM(U41:AE41)</f>
        <v>0</v>
      </c>
      <c r="U41" s="336">
        <f>U42</f>
        <v>0</v>
      </c>
      <c r="V41" s="282">
        <f t="shared" ref="V41:AE41" si="21">V42</f>
        <v>0</v>
      </c>
      <c r="W41" s="251">
        <f t="shared" si="21"/>
        <v>0</v>
      </c>
      <c r="X41" s="387">
        <f t="shared" si="21"/>
        <v>0</v>
      </c>
      <c r="Y41" s="252">
        <f t="shared" si="21"/>
        <v>0</v>
      </c>
      <c r="Z41" s="253">
        <f t="shared" si="21"/>
        <v>0</v>
      </c>
      <c r="AA41" s="253">
        <f t="shared" si="21"/>
        <v>0</v>
      </c>
      <c r="AB41" s="253">
        <f t="shared" si="21"/>
        <v>0</v>
      </c>
      <c r="AC41" s="253">
        <f t="shared" si="21"/>
        <v>0</v>
      </c>
      <c r="AD41" s="253">
        <f t="shared" si="21"/>
        <v>0</v>
      </c>
      <c r="AE41" s="251">
        <f t="shared" si="21"/>
        <v>0</v>
      </c>
      <c r="AF41" s="46">
        <f>SUM(AG41:AQ41)</f>
        <v>0</v>
      </c>
      <c r="AG41" s="336">
        <f t="shared" ref="AG41:AQ41" si="22">AG42</f>
        <v>0</v>
      </c>
      <c r="AH41" s="282">
        <f t="shared" si="22"/>
        <v>0</v>
      </c>
      <c r="AI41" s="251">
        <f t="shared" si="22"/>
        <v>0</v>
      </c>
      <c r="AJ41" s="387">
        <f t="shared" si="22"/>
        <v>0</v>
      </c>
      <c r="AK41" s="252">
        <f t="shared" si="22"/>
        <v>0</v>
      </c>
      <c r="AL41" s="253">
        <f t="shared" si="22"/>
        <v>0</v>
      </c>
      <c r="AM41" s="253">
        <f t="shared" si="22"/>
        <v>0</v>
      </c>
      <c r="AN41" s="253">
        <f t="shared" si="22"/>
        <v>0</v>
      </c>
      <c r="AO41" s="253">
        <f t="shared" si="22"/>
        <v>0</v>
      </c>
      <c r="AP41" s="253">
        <f t="shared" si="22"/>
        <v>0</v>
      </c>
      <c r="AQ41" s="251">
        <f t="shared" si="22"/>
        <v>0</v>
      </c>
      <c r="AR41" s="255"/>
      <c r="AS41" s="255"/>
    </row>
    <row r="42" spans="1:45" s="191" customFormat="1" ht="24.75" customHeight="1">
      <c r="A42" s="501">
        <v>84</v>
      </c>
      <c r="B42" s="502"/>
      <c r="C42" s="388"/>
      <c r="D42" s="503" t="s">
        <v>67</v>
      </c>
      <c r="E42" s="503"/>
      <c r="F42" s="503"/>
      <c r="G42" s="504"/>
      <c r="H42" s="249">
        <f>SUM(I42:S42)</f>
        <v>0</v>
      </c>
      <c r="I42" s="336">
        <f>I43</f>
        <v>0</v>
      </c>
      <c r="J42" s="282">
        <f t="shared" si="20"/>
        <v>0</v>
      </c>
      <c r="K42" s="251">
        <f t="shared" si="20"/>
        <v>0</v>
      </c>
      <c r="L42" s="322">
        <f t="shared" si="20"/>
        <v>0</v>
      </c>
      <c r="M42" s="252">
        <f t="shared" si="20"/>
        <v>0</v>
      </c>
      <c r="N42" s="253">
        <f t="shared" si="20"/>
        <v>0</v>
      </c>
      <c r="O42" s="253">
        <f t="shared" si="20"/>
        <v>0</v>
      </c>
      <c r="P42" s="253">
        <f t="shared" si="20"/>
        <v>0</v>
      </c>
      <c r="Q42" s="253">
        <f t="shared" si="20"/>
        <v>0</v>
      </c>
      <c r="R42" s="253">
        <f t="shared" si="20"/>
        <v>0</v>
      </c>
      <c r="S42" s="251">
        <f t="shared" si="20"/>
        <v>0</v>
      </c>
      <c r="T42" s="46">
        <f>SUM(U42:AE42)</f>
        <v>0</v>
      </c>
      <c r="U42" s="336">
        <f>'Ad-2. UNOS prihoda'!U105</f>
        <v>0</v>
      </c>
      <c r="V42" s="282">
        <f>'Ad-2. UNOS prihoda'!V105</f>
        <v>0</v>
      </c>
      <c r="W42" s="251">
        <f>'Ad-2. UNOS prihoda'!W105</f>
        <v>0</v>
      </c>
      <c r="X42" s="322">
        <f>'Ad-2. UNOS prihoda'!X105</f>
        <v>0</v>
      </c>
      <c r="Y42" s="252">
        <f>'Ad-2. UNOS prihoda'!Y105</f>
        <v>0</v>
      </c>
      <c r="Z42" s="253">
        <f>'Ad-2. UNOS prihoda'!Z105</f>
        <v>0</v>
      </c>
      <c r="AA42" s="253">
        <f>'Ad-2. UNOS prihoda'!AA105</f>
        <v>0</v>
      </c>
      <c r="AB42" s="253">
        <f>'Ad-2. UNOS prihoda'!AB105</f>
        <v>0</v>
      </c>
      <c r="AC42" s="253">
        <f>'Ad-2. UNOS prihoda'!AC105</f>
        <v>0</v>
      </c>
      <c r="AD42" s="253">
        <f>'Ad-2. UNOS prihoda'!AD105</f>
        <v>0</v>
      </c>
      <c r="AE42" s="251">
        <f>'Ad-2. UNOS prihoda'!AE105</f>
        <v>0</v>
      </c>
      <c r="AF42" s="46">
        <f>SUM(AG42:AQ42)</f>
        <v>0</v>
      </c>
      <c r="AG42" s="336">
        <f>'Ad-2. UNOS prihoda'!AG105</f>
        <v>0</v>
      </c>
      <c r="AH42" s="282">
        <f>'Ad-2. UNOS prihoda'!AH105</f>
        <v>0</v>
      </c>
      <c r="AI42" s="251">
        <f>'Ad-2. UNOS prihoda'!AI105</f>
        <v>0</v>
      </c>
      <c r="AJ42" s="322">
        <f>'Ad-2. UNOS prihoda'!AJ105</f>
        <v>0</v>
      </c>
      <c r="AK42" s="252">
        <f>'Ad-2. UNOS prihoda'!AK105</f>
        <v>0</v>
      </c>
      <c r="AL42" s="253">
        <f>'Ad-2. UNOS prihoda'!AL105</f>
        <v>0</v>
      </c>
      <c r="AM42" s="253">
        <f>'Ad-2. UNOS prihoda'!AM105</f>
        <v>0</v>
      </c>
      <c r="AN42" s="253">
        <f>'Ad-2. UNOS prihoda'!AN105</f>
        <v>0</v>
      </c>
      <c r="AO42" s="253">
        <f>'Ad-2. UNOS prihoda'!AO105</f>
        <v>0</v>
      </c>
      <c r="AP42" s="253">
        <f>'Ad-2. UNOS prihoda'!AP105</f>
        <v>0</v>
      </c>
      <c r="AQ42" s="251">
        <f>'Ad-2. UNOS prihoda'!AQ105</f>
        <v>0</v>
      </c>
      <c r="AR42" s="255"/>
      <c r="AS42" s="255"/>
    </row>
    <row r="43" spans="1:45" ht="34.15" customHeight="1">
      <c r="A43" s="505">
        <v>844</v>
      </c>
      <c r="B43" s="506"/>
      <c r="C43" s="506"/>
      <c r="D43" s="507" t="s">
        <v>91</v>
      </c>
      <c r="E43" s="507"/>
      <c r="F43" s="507"/>
      <c r="G43" s="513"/>
      <c r="H43" s="28">
        <f>SUM(I43:S43)</f>
        <v>0</v>
      </c>
      <c r="I43" s="29">
        <f>'Ad-2. UNOS prihoda'!I106</f>
        <v>0</v>
      </c>
      <c r="J43" s="87">
        <f>'Ad-2. UNOS prihoda'!J106</f>
        <v>0</v>
      </c>
      <c r="K43" s="31">
        <f>'Ad-2. UNOS prihoda'!K106</f>
        <v>0</v>
      </c>
      <c r="L43" s="345">
        <f>'Ad-2. UNOS prihoda'!L106</f>
        <v>0</v>
      </c>
      <c r="M43" s="308">
        <f>'Ad-2. UNOS prihoda'!M106</f>
        <v>0</v>
      </c>
      <c r="N43" s="30">
        <f>'Ad-2. UNOS prihoda'!N106</f>
        <v>0</v>
      </c>
      <c r="O43" s="30">
        <f>'Ad-2. UNOS prihoda'!O106</f>
        <v>0</v>
      </c>
      <c r="P43" s="30">
        <f>'Ad-2. UNOS prihoda'!P106</f>
        <v>0</v>
      </c>
      <c r="Q43" s="30">
        <f>'Ad-2. UNOS prihoda'!Q106</f>
        <v>0</v>
      </c>
      <c r="R43" s="30">
        <f>'Ad-2. UNOS prihoda'!R106</f>
        <v>0</v>
      </c>
      <c r="S43" s="31">
        <f>'Ad-2. UNOS prihoda'!S106</f>
        <v>0</v>
      </c>
      <c r="T43" s="256">
        <f>SUM(U43:AE43)</f>
        <v>0</v>
      </c>
      <c r="U43" s="389"/>
      <c r="V43" s="390"/>
      <c r="W43" s="391"/>
      <c r="X43" s="392"/>
      <c r="Y43" s="393"/>
      <c r="Z43" s="394"/>
      <c r="AA43" s="394"/>
      <c r="AB43" s="394"/>
      <c r="AC43" s="394"/>
      <c r="AD43" s="394"/>
      <c r="AE43" s="391"/>
      <c r="AF43" s="256">
        <f>SUM(AG43:AQ43)</f>
        <v>0</v>
      </c>
      <c r="AG43" s="389"/>
      <c r="AH43" s="390"/>
      <c r="AI43" s="391"/>
      <c r="AJ43" s="392"/>
      <c r="AK43" s="393"/>
      <c r="AL43" s="394"/>
      <c r="AM43" s="394"/>
      <c r="AN43" s="394"/>
      <c r="AO43" s="394"/>
      <c r="AP43" s="394"/>
      <c r="AQ43" s="391"/>
      <c r="AR43" s="255"/>
      <c r="AS43" s="255"/>
    </row>
    <row r="44" spans="1:45" s="62" customFormat="1" ht="20.45" customHeight="1">
      <c r="A44" s="237"/>
      <c r="B44" s="26"/>
      <c r="C44" s="26"/>
      <c r="D44" s="27"/>
      <c r="E44" s="27"/>
      <c r="F44" s="27"/>
      <c r="G44" s="27"/>
      <c r="H44" s="86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126"/>
      <c r="T44" s="86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6"/>
      <c r="AF44" s="86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126"/>
      <c r="AR44" s="255"/>
      <c r="AS44" s="255"/>
    </row>
    <row r="45" spans="1:45" s="190" customFormat="1" ht="23.45" customHeight="1">
      <c r="A45" s="509" t="s">
        <v>113</v>
      </c>
      <c r="B45" s="510"/>
      <c r="C45" s="510"/>
      <c r="D45" s="510"/>
      <c r="E45" s="510"/>
      <c r="F45" s="510"/>
      <c r="G45" s="510"/>
      <c r="H45" s="399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82"/>
      <c r="T45" s="399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82"/>
      <c r="AF45" s="399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82"/>
    </row>
    <row r="46" spans="1:45" s="193" customFormat="1" ht="27.75" customHeight="1">
      <c r="A46" s="338">
        <v>9</v>
      </c>
      <c r="B46" s="211"/>
      <c r="C46" s="211"/>
      <c r="D46" s="503" t="s">
        <v>113</v>
      </c>
      <c r="E46" s="503"/>
      <c r="F46" s="503"/>
      <c r="G46" s="504"/>
      <c r="H46" s="249">
        <f>SUM(I46:S46)</f>
        <v>0</v>
      </c>
      <c r="I46" s="336">
        <f>I47</f>
        <v>0</v>
      </c>
      <c r="J46" s="282">
        <f t="shared" ref="J46:S47" si="23">J47</f>
        <v>0</v>
      </c>
      <c r="K46" s="400">
        <f t="shared" si="23"/>
        <v>0</v>
      </c>
      <c r="L46" s="387">
        <f t="shared" si="23"/>
        <v>0</v>
      </c>
      <c r="M46" s="252">
        <f t="shared" si="23"/>
        <v>0</v>
      </c>
      <c r="N46" s="253">
        <f t="shared" si="23"/>
        <v>0</v>
      </c>
      <c r="O46" s="253">
        <f t="shared" si="23"/>
        <v>0</v>
      </c>
      <c r="P46" s="253">
        <f t="shared" si="23"/>
        <v>0</v>
      </c>
      <c r="Q46" s="253">
        <f t="shared" si="23"/>
        <v>0</v>
      </c>
      <c r="R46" s="253">
        <f t="shared" si="23"/>
        <v>0</v>
      </c>
      <c r="S46" s="251">
        <f t="shared" si="23"/>
        <v>0</v>
      </c>
      <c r="T46" s="249">
        <f>SUM(U46:AE46)</f>
        <v>0</v>
      </c>
      <c r="U46" s="336">
        <f>U47</f>
        <v>0</v>
      </c>
      <c r="V46" s="282">
        <f t="shared" ref="V46:AE46" si="24">V47</f>
        <v>0</v>
      </c>
      <c r="W46" s="400">
        <f t="shared" si="24"/>
        <v>0</v>
      </c>
      <c r="X46" s="387">
        <f t="shared" si="24"/>
        <v>0</v>
      </c>
      <c r="Y46" s="252">
        <f t="shared" si="24"/>
        <v>0</v>
      </c>
      <c r="Z46" s="253">
        <f t="shared" si="24"/>
        <v>0</v>
      </c>
      <c r="AA46" s="253">
        <f t="shared" si="24"/>
        <v>0</v>
      </c>
      <c r="AB46" s="253">
        <f t="shared" si="24"/>
        <v>0</v>
      </c>
      <c r="AC46" s="253">
        <f t="shared" si="24"/>
        <v>0</v>
      </c>
      <c r="AD46" s="253">
        <f t="shared" si="24"/>
        <v>0</v>
      </c>
      <c r="AE46" s="251">
        <f t="shared" si="24"/>
        <v>0</v>
      </c>
      <c r="AF46" s="46">
        <f>SUM(AG46:AQ46)</f>
        <v>0</v>
      </c>
      <c r="AG46" s="336">
        <f t="shared" ref="AG46:AQ46" si="25">AG47</f>
        <v>0</v>
      </c>
      <c r="AH46" s="282">
        <f t="shared" si="25"/>
        <v>0</v>
      </c>
      <c r="AI46" s="400">
        <f t="shared" si="25"/>
        <v>0</v>
      </c>
      <c r="AJ46" s="387">
        <f t="shared" si="25"/>
        <v>0</v>
      </c>
      <c r="AK46" s="252">
        <f t="shared" si="25"/>
        <v>0</v>
      </c>
      <c r="AL46" s="253">
        <f t="shared" si="25"/>
        <v>0</v>
      </c>
      <c r="AM46" s="253">
        <f t="shared" si="25"/>
        <v>0</v>
      </c>
      <c r="AN46" s="253">
        <f t="shared" si="25"/>
        <v>0</v>
      </c>
      <c r="AO46" s="253">
        <f t="shared" si="25"/>
        <v>0</v>
      </c>
      <c r="AP46" s="253">
        <f t="shared" si="25"/>
        <v>0</v>
      </c>
      <c r="AQ46" s="251">
        <f t="shared" si="25"/>
        <v>0</v>
      </c>
    </row>
    <row r="47" spans="1:45" s="191" customFormat="1" ht="24.75" customHeight="1">
      <c r="A47" s="501">
        <v>92</v>
      </c>
      <c r="B47" s="502"/>
      <c r="C47" s="388"/>
      <c r="D47" s="503" t="s">
        <v>114</v>
      </c>
      <c r="E47" s="503"/>
      <c r="F47" s="503"/>
      <c r="G47" s="504"/>
      <c r="H47" s="249">
        <f>SUM(I47:S47)</f>
        <v>0</v>
      </c>
      <c r="I47" s="336">
        <f>I48</f>
        <v>0</v>
      </c>
      <c r="J47" s="282">
        <f t="shared" si="23"/>
        <v>0</v>
      </c>
      <c r="K47" s="251">
        <f t="shared" si="23"/>
        <v>0</v>
      </c>
      <c r="L47" s="322">
        <f t="shared" si="23"/>
        <v>0</v>
      </c>
      <c r="M47" s="252">
        <f t="shared" si="23"/>
        <v>0</v>
      </c>
      <c r="N47" s="253">
        <f t="shared" si="23"/>
        <v>0</v>
      </c>
      <c r="O47" s="253">
        <f t="shared" si="23"/>
        <v>0</v>
      </c>
      <c r="P47" s="253">
        <f t="shared" si="23"/>
        <v>0</v>
      </c>
      <c r="Q47" s="253">
        <f t="shared" si="23"/>
        <v>0</v>
      </c>
      <c r="R47" s="253">
        <f t="shared" si="23"/>
        <v>0</v>
      </c>
      <c r="S47" s="251">
        <f t="shared" si="23"/>
        <v>0</v>
      </c>
      <c r="T47" s="249">
        <f>SUM(U47:AE47)</f>
        <v>0</v>
      </c>
      <c r="U47" s="336">
        <f>'Ad-2. UNOS prihoda'!U111</f>
        <v>0</v>
      </c>
      <c r="V47" s="282">
        <f>'Ad-2. UNOS prihoda'!V111</f>
        <v>0</v>
      </c>
      <c r="W47" s="251">
        <f>'Ad-2. UNOS prihoda'!W111</f>
        <v>0</v>
      </c>
      <c r="X47" s="322">
        <f>'Ad-2. UNOS prihoda'!X111</f>
        <v>0</v>
      </c>
      <c r="Y47" s="252">
        <f>'Ad-2. UNOS prihoda'!Y111</f>
        <v>0</v>
      </c>
      <c r="Z47" s="253">
        <f>'Ad-2. UNOS prihoda'!Z111</f>
        <v>0</v>
      </c>
      <c r="AA47" s="253">
        <f>'Ad-2. UNOS prihoda'!AA111</f>
        <v>0</v>
      </c>
      <c r="AB47" s="253">
        <f>'Ad-2. UNOS prihoda'!AB111</f>
        <v>0</v>
      </c>
      <c r="AC47" s="253">
        <f>'Ad-2. UNOS prihoda'!AC111</f>
        <v>0</v>
      </c>
      <c r="AD47" s="253">
        <f>'Ad-2. UNOS prihoda'!AD111</f>
        <v>0</v>
      </c>
      <c r="AE47" s="251">
        <f>'Ad-2. UNOS prihoda'!AE111</f>
        <v>0</v>
      </c>
      <c r="AF47" s="46">
        <f>SUM(AG47:AQ47)</f>
        <v>0</v>
      </c>
      <c r="AG47" s="336">
        <f>'Ad-2. UNOS prihoda'!AG111</f>
        <v>0</v>
      </c>
      <c r="AH47" s="282">
        <f>'Ad-2. UNOS prihoda'!AH111</f>
        <v>0</v>
      </c>
      <c r="AI47" s="251">
        <f>'Ad-2. UNOS prihoda'!AI111</f>
        <v>0</v>
      </c>
      <c r="AJ47" s="322">
        <f>'Ad-2. UNOS prihoda'!AJ111</f>
        <v>0</v>
      </c>
      <c r="AK47" s="252">
        <f>'Ad-2. UNOS prihoda'!AK111</f>
        <v>0</v>
      </c>
      <c r="AL47" s="253">
        <f>'Ad-2. UNOS prihoda'!AL111</f>
        <v>0</v>
      </c>
      <c r="AM47" s="253">
        <f>'Ad-2. UNOS prihoda'!AM111</f>
        <v>0</v>
      </c>
      <c r="AN47" s="253">
        <f>'Ad-2. UNOS prihoda'!AN111</f>
        <v>0</v>
      </c>
      <c r="AO47" s="253">
        <f>'Ad-2. UNOS prihoda'!AO111</f>
        <v>0</v>
      </c>
      <c r="AP47" s="253">
        <f>'Ad-2. UNOS prihoda'!AP111</f>
        <v>0</v>
      </c>
      <c r="AQ47" s="251">
        <f>'Ad-2. UNOS prihoda'!AQ111</f>
        <v>0</v>
      </c>
    </row>
    <row r="48" spans="1:45" ht="18" customHeight="1">
      <c r="A48" s="505">
        <v>922</v>
      </c>
      <c r="B48" s="506"/>
      <c r="C48" s="506"/>
      <c r="D48" s="507" t="s">
        <v>115</v>
      </c>
      <c r="E48" s="507"/>
      <c r="F48" s="507"/>
      <c r="G48" s="507"/>
      <c r="H48" s="28">
        <f>SUM(I48:S48)</f>
        <v>0</v>
      </c>
      <c r="I48" s="87">
        <f>'Ad-2. UNOS prihoda'!I112</f>
        <v>0</v>
      </c>
      <c r="J48" s="30">
        <f>'Ad-2. UNOS prihoda'!J112</f>
        <v>0</v>
      </c>
      <c r="K48" s="31">
        <f>'Ad-2. UNOS prihoda'!K112</f>
        <v>0</v>
      </c>
      <c r="L48" s="345">
        <f>'Ad-2. UNOS prihoda'!L112</f>
        <v>0</v>
      </c>
      <c r="M48" s="308">
        <f>'Ad-2. UNOS prihoda'!M112</f>
        <v>0</v>
      </c>
      <c r="N48" s="30">
        <f>'Ad-2. UNOS prihoda'!N112</f>
        <v>0</v>
      </c>
      <c r="O48" s="30">
        <f>'Ad-2. UNOS prihoda'!O112</f>
        <v>0</v>
      </c>
      <c r="P48" s="30">
        <f>'Ad-2. UNOS prihoda'!P112</f>
        <v>0</v>
      </c>
      <c r="Q48" s="30">
        <f>'Ad-2. UNOS prihoda'!Q112</f>
        <v>0</v>
      </c>
      <c r="R48" s="30">
        <f>'Ad-2. UNOS prihoda'!R112</f>
        <v>0</v>
      </c>
      <c r="S48" s="31">
        <f>'Ad-2. UNOS prihoda'!S112</f>
        <v>0</v>
      </c>
      <c r="T48" s="257">
        <f>SUM(U48:AE48)</f>
        <v>0</v>
      </c>
      <c r="U48" s="390"/>
      <c r="V48" s="394"/>
      <c r="W48" s="391"/>
      <c r="X48" s="392"/>
      <c r="Y48" s="393"/>
      <c r="Z48" s="394"/>
      <c r="AA48" s="394"/>
      <c r="AB48" s="394"/>
      <c r="AC48" s="394"/>
      <c r="AD48" s="394"/>
      <c r="AE48" s="391"/>
      <c r="AF48" s="256">
        <f>SUM(AG48:AQ48)</f>
        <v>0</v>
      </c>
      <c r="AG48" s="390"/>
      <c r="AH48" s="394"/>
      <c r="AI48" s="391"/>
      <c r="AJ48" s="392"/>
      <c r="AK48" s="393"/>
      <c r="AL48" s="394"/>
      <c r="AM48" s="394"/>
      <c r="AN48" s="394"/>
      <c r="AO48" s="394"/>
      <c r="AP48" s="394"/>
      <c r="AQ48" s="391"/>
    </row>
    <row r="49" spans="1:43" s="212" customFormat="1" ht="20.100000000000001" customHeight="1">
      <c r="A49" s="215"/>
      <c r="B49" s="215"/>
      <c r="C49" s="388"/>
      <c r="D49" s="334"/>
      <c r="E49" s="334"/>
      <c r="F49" s="334"/>
      <c r="G49" s="334"/>
      <c r="H49" s="88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88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88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</row>
  </sheetData>
  <sheetProtection password="8306" sheet="1" formatRows="0" selectLockedCells="1"/>
  <mergeCells count="85">
    <mergeCell ref="A16:C16"/>
    <mergeCell ref="D16:G16"/>
    <mergeCell ref="A15:C15"/>
    <mergeCell ref="D15:G15"/>
    <mergeCell ref="A17:C17"/>
    <mergeCell ref="D17:G17"/>
    <mergeCell ref="U8:W8"/>
    <mergeCell ref="Y8:AE8"/>
    <mergeCell ref="AG8:AI8"/>
    <mergeCell ref="AK8:AQ8"/>
    <mergeCell ref="A20:C20"/>
    <mergeCell ref="D20:G20"/>
    <mergeCell ref="D18:G18"/>
    <mergeCell ref="D19:G19"/>
    <mergeCell ref="A18:C18"/>
    <mergeCell ref="A19:C19"/>
    <mergeCell ref="D13:G13"/>
    <mergeCell ref="A14:B14"/>
    <mergeCell ref="D14:G14"/>
    <mergeCell ref="B9:G9"/>
    <mergeCell ref="A12:G12"/>
    <mergeCell ref="A10:G10"/>
    <mergeCell ref="AF5:AF6"/>
    <mergeCell ref="AJ4:AQ4"/>
    <mergeCell ref="I4:K4"/>
    <mergeCell ref="L4:S4"/>
    <mergeCell ref="U4:W4"/>
    <mergeCell ref="X4:AE4"/>
    <mergeCell ref="AG4:AI4"/>
    <mergeCell ref="T5:T6"/>
    <mergeCell ref="A1:S1"/>
    <mergeCell ref="A2:S2"/>
    <mergeCell ref="H5:H6"/>
    <mergeCell ref="I8:K8"/>
    <mergeCell ref="M8:S8"/>
    <mergeCell ref="A5:C6"/>
    <mergeCell ref="D5:G6"/>
    <mergeCell ref="A7:G7"/>
    <mergeCell ref="A8:G8"/>
    <mergeCell ref="A21:B21"/>
    <mergeCell ref="D24:G24"/>
    <mergeCell ref="D21:G21"/>
    <mergeCell ref="A23:C23"/>
    <mergeCell ref="D23:G23"/>
    <mergeCell ref="A22:C22"/>
    <mergeCell ref="D22:G22"/>
    <mergeCell ref="A24:B24"/>
    <mergeCell ref="A30:C30"/>
    <mergeCell ref="D30:G30"/>
    <mergeCell ref="A26:B26"/>
    <mergeCell ref="D26:G26"/>
    <mergeCell ref="A25:C25"/>
    <mergeCell ref="D25:G25"/>
    <mergeCell ref="A27:C27"/>
    <mergeCell ref="D27:G27"/>
    <mergeCell ref="A28:C28"/>
    <mergeCell ref="D28:G28"/>
    <mergeCell ref="A29:B29"/>
    <mergeCell ref="D29:G29"/>
    <mergeCell ref="D42:G42"/>
    <mergeCell ref="D33:G33"/>
    <mergeCell ref="A32:C32"/>
    <mergeCell ref="D32:G32"/>
    <mergeCell ref="D37:G37"/>
    <mergeCell ref="A31:B31"/>
    <mergeCell ref="D31:G31"/>
    <mergeCell ref="A33:C33"/>
    <mergeCell ref="D35:G35"/>
    <mergeCell ref="D38:G38"/>
    <mergeCell ref="A47:B47"/>
    <mergeCell ref="D47:G47"/>
    <mergeCell ref="A48:C48"/>
    <mergeCell ref="D48:G48"/>
    <mergeCell ref="D34:G34"/>
    <mergeCell ref="A38:C38"/>
    <mergeCell ref="A45:G45"/>
    <mergeCell ref="A35:B35"/>
    <mergeCell ref="A40:G40"/>
    <mergeCell ref="D41:G41"/>
    <mergeCell ref="D46:G46"/>
    <mergeCell ref="A36:C36"/>
    <mergeCell ref="D36:G36"/>
    <mergeCell ref="A43:C43"/>
    <mergeCell ref="D43:G43"/>
    <mergeCell ref="A42:B42"/>
  </mergeCells>
  <conditionalFormatting sqref="N18:S18 I18:L18 I22:S23 I15:S16 A48:S48 I19:S20">
    <cfRule type="containsBlanks" dxfId="382" priority="75">
      <formula>LEN(TRIM(A15))=0</formula>
    </cfRule>
  </conditionalFormatting>
  <conditionalFormatting sqref="I27:S27 I25:O25 Q25:S25">
    <cfRule type="containsBlanks" dxfId="381" priority="74">
      <formula>LEN(TRIM(I25))=0</formula>
    </cfRule>
  </conditionalFormatting>
  <conditionalFormatting sqref="I30:S30">
    <cfRule type="containsBlanks" dxfId="380" priority="64">
      <formula>LEN(TRIM(I30))=0</formula>
    </cfRule>
  </conditionalFormatting>
  <conditionalFormatting sqref="I28:S28">
    <cfRule type="containsBlanks" dxfId="379" priority="62">
      <formula>LEN(TRIM(I28))=0</formula>
    </cfRule>
  </conditionalFormatting>
  <conditionalFormatting sqref="I43:S43">
    <cfRule type="containsBlanks" dxfId="378" priority="47">
      <formula>LEN(TRIM(I43))=0</formula>
    </cfRule>
  </conditionalFormatting>
  <conditionalFormatting sqref="I35:S38">
    <cfRule type="containsBlanks" dxfId="377" priority="42">
      <formula>LEN(TRIM(I35))=0</formula>
    </cfRule>
  </conditionalFormatting>
  <conditionalFormatting sqref="M18">
    <cfRule type="containsBlanks" dxfId="376" priority="38">
      <formula>LEN(TRIM(M18))=0</formula>
    </cfRule>
  </conditionalFormatting>
  <conditionalFormatting sqref="P25">
    <cfRule type="containsBlanks" dxfId="375" priority="37">
      <formula>LEN(TRIM(P25))=0</formula>
    </cfRule>
  </conditionalFormatting>
  <conditionalFormatting sqref="I17:S17">
    <cfRule type="containsBlanks" dxfId="374" priority="36">
      <formula>LEN(TRIM(I17))=0</formula>
    </cfRule>
  </conditionalFormatting>
  <conditionalFormatting sqref="H10:V10">
    <cfRule type="cellIs" dxfId="373" priority="32" operator="notEqual">
      <formula>0</formula>
    </cfRule>
  </conditionalFormatting>
  <conditionalFormatting sqref="A8 H8 T8">
    <cfRule type="cellIs" dxfId="372" priority="14" operator="notEqual">
      <formula>0</formula>
    </cfRule>
  </conditionalFormatting>
  <conditionalFormatting sqref="H10:AQ10">
    <cfRule type="notContainsBlanks" dxfId="371" priority="12">
      <formula>LEN(TRIM(H10))&gt;0</formula>
    </cfRule>
  </conditionalFormatting>
  <conditionalFormatting sqref="I33:S33">
    <cfRule type="containsBlanks" dxfId="370" priority="11">
      <formula>LEN(TRIM(I33))=0</formula>
    </cfRule>
  </conditionalFormatting>
  <conditionalFormatting sqref="I32:S32">
    <cfRule type="containsBlanks" dxfId="369" priority="4">
      <formula>LEN(TRIM(I32))=0</formula>
    </cfRule>
  </conditionalFormatting>
  <printOptions horizontalCentered="1"/>
  <pageMargins left="0.11811023622047245" right="0.11811023622047245" top="0.15748031496062992" bottom="0.23622047244094491" header="0.19685039370078741" footer="0.15748031496062992"/>
  <pageSetup paperSize="9" scale="63" orientation="landscape" r:id="rId1"/>
  <headerFooter alignWithMargins="0">
    <oddFooter>&amp;R&amp;P/&amp;N</oddFooter>
  </headerFooter>
  <rowBreaks count="2" manualBreakCount="2">
    <brk id="39" max="36" man="1"/>
    <brk id="49" max="38" man="1"/>
  </rowBreaks>
  <colBreaks count="2" manualBreakCount="2">
    <brk id="19" max="47" man="1"/>
    <brk id="31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S119"/>
  <sheetViews>
    <sheetView showGridLines="0" zoomScale="70" zoomScaleNormal="70" workbookViewId="0">
      <pane xSplit="7" ySplit="11" topLeftCell="T86" activePane="bottomRight" state="frozen"/>
      <selection activeCell="A31" sqref="A31"/>
      <selection pane="topRight" activeCell="A31" sqref="A31"/>
      <selection pane="bottomLeft" activeCell="A31" sqref="A31"/>
      <selection pane="bottomRight" activeCell="AH84" sqref="AH84"/>
    </sheetView>
  </sheetViews>
  <sheetFormatPr defaultRowHeight="0" customHeight="1" zeroHeight="1"/>
  <cols>
    <col min="1" max="2" width="2.42578125" style="348" customWidth="1"/>
    <col min="3" max="3" width="6.7109375" style="348" bestFit="1" customWidth="1"/>
    <col min="4" max="4" width="10.5703125" style="349" customWidth="1"/>
    <col min="5" max="5" width="0.85546875" style="349" customWidth="1"/>
    <col min="6" max="6" width="13.85546875" style="349" customWidth="1"/>
    <col min="7" max="7" width="16" style="349" customWidth="1"/>
    <col min="8" max="8" width="16.5703125" style="170" bestFit="1" customWidth="1"/>
    <col min="9" max="19" width="14.42578125" style="59" customWidth="1"/>
    <col min="20" max="20" width="16.5703125" style="32" bestFit="1" customWidth="1"/>
    <col min="21" max="31" width="14.42578125" style="59" customWidth="1"/>
    <col min="32" max="32" width="16.5703125" style="32" bestFit="1" customWidth="1"/>
    <col min="33" max="43" width="14.42578125" style="59" customWidth="1"/>
    <col min="44" max="44" width="15" style="32" customWidth="1"/>
    <col min="45" max="16384" width="9.140625" style="32"/>
  </cols>
  <sheetData>
    <row r="1" spans="1:45" ht="12.75" customHeight="1">
      <c r="A1" s="514"/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43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43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</row>
    <row r="2" spans="1:45" ht="17.45" customHeight="1">
      <c r="A2" s="514" t="s">
        <v>61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5" ht="22.5" customHeight="1"/>
    <row r="4" spans="1:45" ht="14.25">
      <c r="H4" s="350"/>
      <c r="I4" s="534" t="s">
        <v>109</v>
      </c>
      <c r="J4" s="535" t="s">
        <v>109</v>
      </c>
      <c r="K4" s="536"/>
      <c r="L4" s="534" t="s">
        <v>110</v>
      </c>
      <c r="M4" s="535"/>
      <c r="N4" s="535"/>
      <c r="O4" s="535"/>
      <c r="P4" s="535"/>
      <c r="Q4" s="535"/>
      <c r="R4" s="535"/>
      <c r="S4" s="536"/>
      <c r="T4" s="266"/>
      <c r="U4" s="534" t="s">
        <v>109</v>
      </c>
      <c r="V4" s="535" t="s">
        <v>109</v>
      </c>
      <c r="W4" s="536"/>
      <c r="X4" s="534" t="s">
        <v>110</v>
      </c>
      <c r="Y4" s="535"/>
      <c r="Z4" s="535"/>
      <c r="AA4" s="535"/>
      <c r="AB4" s="535"/>
      <c r="AC4" s="535"/>
      <c r="AD4" s="535"/>
      <c r="AE4" s="536"/>
      <c r="AF4" s="266"/>
      <c r="AG4" s="534" t="s">
        <v>109</v>
      </c>
      <c r="AH4" s="535" t="s">
        <v>109</v>
      </c>
      <c r="AI4" s="536"/>
      <c r="AJ4" s="534" t="s">
        <v>110</v>
      </c>
      <c r="AK4" s="535"/>
      <c r="AL4" s="535"/>
      <c r="AM4" s="535"/>
      <c r="AN4" s="535"/>
      <c r="AO4" s="535"/>
      <c r="AP4" s="535"/>
      <c r="AQ4" s="536"/>
    </row>
    <row r="5" spans="1:45" s="186" customFormat="1" ht="57" customHeight="1">
      <c r="A5" s="520" t="s">
        <v>47</v>
      </c>
      <c r="B5" s="521"/>
      <c r="C5" s="521"/>
      <c r="D5" s="521" t="s">
        <v>38</v>
      </c>
      <c r="E5" s="521"/>
      <c r="F5" s="521"/>
      <c r="G5" s="524"/>
      <c r="H5" s="515" t="str">
        <f>'1. Sažetak'!G20</f>
        <v>PLAN 2019.</v>
      </c>
      <c r="I5" s="351" t="s">
        <v>152</v>
      </c>
      <c r="J5" s="352" t="s">
        <v>97</v>
      </c>
      <c r="K5" s="353" t="s">
        <v>154</v>
      </c>
      <c r="L5" s="354" t="s">
        <v>98</v>
      </c>
      <c r="M5" s="355" t="s">
        <v>82</v>
      </c>
      <c r="N5" s="355" t="s">
        <v>41</v>
      </c>
      <c r="O5" s="355" t="s">
        <v>156</v>
      </c>
      <c r="P5" s="355" t="s">
        <v>153</v>
      </c>
      <c r="Q5" s="355" t="s">
        <v>42</v>
      </c>
      <c r="R5" s="355" t="s">
        <v>43</v>
      </c>
      <c r="S5" s="356" t="s">
        <v>44</v>
      </c>
      <c r="T5" s="515" t="str">
        <f>'1. Sažetak'!H20</f>
        <v>PROJEKCIJA 2020.</v>
      </c>
      <c r="U5" s="351" t="s">
        <v>152</v>
      </c>
      <c r="V5" s="352" t="s">
        <v>97</v>
      </c>
      <c r="W5" s="353" t="s">
        <v>154</v>
      </c>
      <c r="X5" s="354" t="s">
        <v>98</v>
      </c>
      <c r="Y5" s="355" t="s">
        <v>82</v>
      </c>
      <c r="Z5" s="355" t="s">
        <v>41</v>
      </c>
      <c r="AA5" s="355" t="s">
        <v>156</v>
      </c>
      <c r="AB5" s="355" t="s">
        <v>153</v>
      </c>
      <c r="AC5" s="355" t="s">
        <v>42</v>
      </c>
      <c r="AD5" s="355" t="s">
        <v>43</v>
      </c>
      <c r="AE5" s="356" t="s">
        <v>44</v>
      </c>
      <c r="AF5" s="532" t="str">
        <f>'1. Sažetak'!I20</f>
        <v>PROJEKCIJA 2021.</v>
      </c>
      <c r="AG5" s="351" t="s">
        <v>152</v>
      </c>
      <c r="AH5" s="352" t="s">
        <v>97</v>
      </c>
      <c r="AI5" s="353" t="s">
        <v>154</v>
      </c>
      <c r="AJ5" s="354" t="s">
        <v>98</v>
      </c>
      <c r="AK5" s="355" t="s">
        <v>82</v>
      </c>
      <c r="AL5" s="355" t="s">
        <v>41</v>
      </c>
      <c r="AM5" s="355" t="s">
        <v>156</v>
      </c>
      <c r="AN5" s="355" t="s">
        <v>153</v>
      </c>
      <c r="AO5" s="355" t="s">
        <v>42</v>
      </c>
      <c r="AP5" s="355" t="s">
        <v>43</v>
      </c>
      <c r="AQ5" s="356" t="s">
        <v>44</v>
      </c>
    </row>
    <row r="6" spans="1:45" s="186" customFormat="1" ht="16.5" customHeight="1" thickBot="1">
      <c r="A6" s="522"/>
      <c r="B6" s="523"/>
      <c r="C6" s="523"/>
      <c r="D6" s="523"/>
      <c r="E6" s="523"/>
      <c r="F6" s="523"/>
      <c r="G6" s="525"/>
      <c r="H6" s="516"/>
      <c r="I6" s="357" t="s">
        <v>102</v>
      </c>
      <c r="J6" s="358" t="s">
        <v>101</v>
      </c>
      <c r="K6" s="359" t="s">
        <v>104</v>
      </c>
      <c r="L6" s="360" t="s">
        <v>103</v>
      </c>
      <c r="M6" s="361" t="s">
        <v>111</v>
      </c>
      <c r="N6" s="361" t="s">
        <v>105</v>
      </c>
      <c r="O6" s="361" t="s">
        <v>104</v>
      </c>
      <c r="P6" s="361" t="s">
        <v>103</v>
      </c>
      <c r="Q6" s="361" t="s">
        <v>106</v>
      </c>
      <c r="R6" s="361" t="s">
        <v>108</v>
      </c>
      <c r="S6" s="359" t="s">
        <v>107</v>
      </c>
      <c r="T6" s="516"/>
      <c r="U6" s="357" t="s">
        <v>102</v>
      </c>
      <c r="V6" s="358" t="s">
        <v>101</v>
      </c>
      <c r="W6" s="359" t="s">
        <v>104</v>
      </c>
      <c r="X6" s="360" t="s">
        <v>103</v>
      </c>
      <c r="Y6" s="361" t="s">
        <v>111</v>
      </c>
      <c r="Z6" s="361" t="s">
        <v>105</v>
      </c>
      <c r="AA6" s="361" t="s">
        <v>104</v>
      </c>
      <c r="AB6" s="361" t="s">
        <v>103</v>
      </c>
      <c r="AC6" s="361" t="s">
        <v>106</v>
      </c>
      <c r="AD6" s="361" t="s">
        <v>108</v>
      </c>
      <c r="AE6" s="359" t="s">
        <v>107</v>
      </c>
      <c r="AF6" s="533"/>
      <c r="AG6" s="357" t="s">
        <v>102</v>
      </c>
      <c r="AH6" s="358" t="s">
        <v>101</v>
      </c>
      <c r="AI6" s="359" t="s">
        <v>104</v>
      </c>
      <c r="AJ6" s="360" t="s">
        <v>103</v>
      </c>
      <c r="AK6" s="361" t="s">
        <v>111</v>
      </c>
      <c r="AL6" s="361" t="s">
        <v>105</v>
      </c>
      <c r="AM6" s="361" t="s">
        <v>104</v>
      </c>
      <c r="AN6" s="361" t="s">
        <v>103</v>
      </c>
      <c r="AO6" s="361" t="s">
        <v>106</v>
      </c>
      <c r="AP6" s="361" t="s">
        <v>108</v>
      </c>
      <c r="AQ6" s="359" t="s">
        <v>107</v>
      </c>
    </row>
    <row r="7" spans="1:45" s="188" customFormat="1" ht="10.5" customHeight="1" thickTop="1" thickBot="1">
      <c r="A7" s="526">
        <v>1</v>
      </c>
      <c r="B7" s="527"/>
      <c r="C7" s="527"/>
      <c r="D7" s="527"/>
      <c r="E7" s="527"/>
      <c r="F7" s="527"/>
      <c r="G7" s="528"/>
      <c r="H7" s="267" t="s">
        <v>157</v>
      </c>
      <c r="I7" s="362">
        <v>3</v>
      </c>
      <c r="J7" s="363">
        <v>4</v>
      </c>
      <c r="K7" s="364">
        <v>5</v>
      </c>
      <c r="L7" s="273">
        <v>6</v>
      </c>
      <c r="M7" s="365">
        <v>7</v>
      </c>
      <c r="N7" s="366">
        <v>8</v>
      </c>
      <c r="O7" s="366">
        <v>9</v>
      </c>
      <c r="P7" s="366">
        <v>10</v>
      </c>
      <c r="Q7" s="366">
        <v>11</v>
      </c>
      <c r="R7" s="366">
        <v>12</v>
      </c>
      <c r="S7" s="364">
        <v>13</v>
      </c>
      <c r="T7" s="267" t="s">
        <v>157</v>
      </c>
      <c r="U7" s="362">
        <v>3</v>
      </c>
      <c r="V7" s="363">
        <v>4</v>
      </c>
      <c r="W7" s="364">
        <v>5</v>
      </c>
      <c r="X7" s="273">
        <v>6</v>
      </c>
      <c r="Y7" s="365">
        <v>7</v>
      </c>
      <c r="Z7" s="366">
        <v>8</v>
      </c>
      <c r="AA7" s="366">
        <v>9</v>
      </c>
      <c r="AB7" s="366">
        <v>10</v>
      </c>
      <c r="AC7" s="366">
        <v>11</v>
      </c>
      <c r="AD7" s="366">
        <v>12</v>
      </c>
      <c r="AE7" s="364">
        <v>13</v>
      </c>
      <c r="AF7" s="273" t="s">
        <v>157</v>
      </c>
      <c r="AG7" s="362">
        <v>3</v>
      </c>
      <c r="AH7" s="363">
        <v>4</v>
      </c>
      <c r="AI7" s="364">
        <v>5</v>
      </c>
      <c r="AJ7" s="273">
        <v>6</v>
      </c>
      <c r="AK7" s="365">
        <v>7</v>
      </c>
      <c r="AL7" s="366">
        <v>8</v>
      </c>
      <c r="AM7" s="366">
        <v>9</v>
      </c>
      <c r="AN7" s="366">
        <v>10</v>
      </c>
      <c r="AO7" s="366">
        <v>11</v>
      </c>
      <c r="AP7" s="366">
        <v>12</v>
      </c>
      <c r="AQ7" s="364">
        <v>13</v>
      </c>
    </row>
    <row r="8" spans="1:45" s="369" customFormat="1" ht="13.5" customHeight="1" thickTop="1">
      <c r="A8" s="529"/>
      <c r="B8" s="530"/>
      <c r="C8" s="530"/>
      <c r="D8" s="530"/>
      <c r="E8" s="530"/>
      <c r="F8" s="530"/>
      <c r="G8" s="531"/>
      <c r="H8" s="367"/>
      <c r="I8" s="517">
        <f>SUM(I9:K9)</f>
        <v>331000</v>
      </c>
      <c r="J8" s="518">
        <f>SUM(J9:L9)</f>
        <v>2299200</v>
      </c>
      <c r="K8" s="519"/>
      <c r="L8" s="368">
        <f>L9</f>
        <v>1980000</v>
      </c>
      <c r="M8" s="518">
        <f>SUM(M9:S9)</f>
        <v>233000</v>
      </c>
      <c r="N8" s="518"/>
      <c r="O8" s="518"/>
      <c r="P8" s="518"/>
      <c r="Q8" s="518"/>
      <c r="R8" s="518"/>
      <c r="S8" s="519"/>
      <c r="T8" s="367"/>
      <c r="U8" s="517">
        <f>SUM(U9:W9)</f>
        <v>331000</v>
      </c>
      <c r="V8" s="518">
        <f>SUM(V9:X9)</f>
        <v>2299200</v>
      </c>
      <c r="W8" s="519"/>
      <c r="X8" s="368">
        <f>X9</f>
        <v>1980000</v>
      </c>
      <c r="Y8" s="518">
        <f>SUM(Y9:AE9)</f>
        <v>238000</v>
      </c>
      <c r="Z8" s="518"/>
      <c r="AA8" s="518"/>
      <c r="AB8" s="518"/>
      <c r="AC8" s="518"/>
      <c r="AD8" s="518"/>
      <c r="AE8" s="519"/>
      <c r="AF8" s="163"/>
      <c r="AG8" s="517">
        <f>SUM(AG9:AI9)</f>
        <v>331000</v>
      </c>
      <c r="AH8" s="518">
        <f>SUM(AH9:AJ9)</f>
        <v>2299200</v>
      </c>
      <c r="AI8" s="519"/>
      <c r="AJ8" s="368">
        <f>AJ9</f>
        <v>1980000</v>
      </c>
      <c r="AK8" s="518">
        <f>SUM(AK9:AQ9)</f>
        <v>239000</v>
      </c>
      <c r="AL8" s="518"/>
      <c r="AM8" s="518"/>
      <c r="AN8" s="518"/>
      <c r="AO8" s="518"/>
      <c r="AP8" s="518"/>
      <c r="AQ8" s="519"/>
    </row>
    <row r="9" spans="1:45" s="191" customFormat="1" ht="30.75" customHeight="1">
      <c r="A9" s="420"/>
      <c r="B9" s="537" t="str">
        <f>'1. Sažetak'!B6:E6</f>
        <v>Osnovna škola Beletinec</v>
      </c>
      <c r="C9" s="537"/>
      <c r="D9" s="537"/>
      <c r="E9" s="537"/>
      <c r="F9" s="537"/>
      <c r="G9" s="538"/>
      <c r="H9" s="370">
        <f>SUM(I9:S9)</f>
        <v>2544000</v>
      </c>
      <c r="I9" s="371">
        <f t="shared" ref="I9:S9" si="0">I13+I91+I104+I110</f>
        <v>11800</v>
      </c>
      <c r="J9" s="372">
        <f t="shared" si="0"/>
        <v>319200</v>
      </c>
      <c r="K9" s="373">
        <f t="shared" si="0"/>
        <v>0</v>
      </c>
      <c r="L9" s="374">
        <f t="shared" si="0"/>
        <v>1980000</v>
      </c>
      <c r="M9" s="375">
        <f t="shared" si="0"/>
        <v>11000</v>
      </c>
      <c r="N9" s="376">
        <f t="shared" si="0"/>
        <v>106500</v>
      </c>
      <c r="O9" s="376">
        <f t="shared" si="0"/>
        <v>0</v>
      </c>
      <c r="P9" s="376">
        <f t="shared" si="0"/>
        <v>107500</v>
      </c>
      <c r="Q9" s="376">
        <f t="shared" si="0"/>
        <v>8000</v>
      </c>
      <c r="R9" s="376">
        <f t="shared" si="0"/>
        <v>0</v>
      </c>
      <c r="S9" s="373">
        <f t="shared" si="0"/>
        <v>0</v>
      </c>
      <c r="T9" s="370">
        <f>SUM(U9:AE9)</f>
        <v>2549000</v>
      </c>
      <c r="U9" s="371">
        <f t="shared" ref="U9:AE9" si="1">U13+U91+U104+U110</f>
        <v>11800</v>
      </c>
      <c r="V9" s="372">
        <f t="shared" si="1"/>
        <v>319200</v>
      </c>
      <c r="W9" s="373">
        <f t="shared" si="1"/>
        <v>0</v>
      </c>
      <c r="X9" s="374">
        <f t="shared" si="1"/>
        <v>1980000</v>
      </c>
      <c r="Y9" s="375">
        <f t="shared" si="1"/>
        <v>13000</v>
      </c>
      <c r="Z9" s="376">
        <f t="shared" si="1"/>
        <v>110000</v>
      </c>
      <c r="AA9" s="376">
        <f t="shared" si="1"/>
        <v>0</v>
      </c>
      <c r="AB9" s="376">
        <f t="shared" si="1"/>
        <v>107000</v>
      </c>
      <c r="AC9" s="376">
        <f t="shared" si="1"/>
        <v>8000</v>
      </c>
      <c r="AD9" s="376">
        <f t="shared" si="1"/>
        <v>0</v>
      </c>
      <c r="AE9" s="373">
        <f t="shared" si="1"/>
        <v>0</v>
      </c>
      <c r="AF9" s="370">
        <f>SUM(AG9:AQ9)</f>
        <v>2550000</v>
      </c>
      <c r="AG9" s="371">
        <f t="shared" ref="AG9:AQ9" si="2">AG13+AG91+AG104+AG110</f>
        <v>11800</v>
      </c>
      <c r="AH9" s="372">
        <f t="shared" si="2"/>
        <v>319200</v>
      </c>
      <c r="AI9" s="373">
        <f t="shared" si="2"/>
        <v>0</v>
      </c>
      <c r="AJ9" s="374">
        <f t="shared" si="2"/>
        <v>1980000</v>
      </c>
      <c r="AK9" s="375">
        <f t="shared" si="2"/>
        <v>14000</v>
      </c>
      <c r="AL9" s="376">
        <f t="shared" si="2"/>
        <v>110000</v>
      </c>
      <c r="AM9" s="376">
        <f t="shared" si="2"/>
        <v>0</v>
      </c>
      <c r="AN9" s="376">
        <f t="shared" si="2"/>
        <v>107000</v>
      </c>
      <c r="AO9" s="376">
        <f t="shared" si="2"/>
        <v>8000</v>
      </c>
      <c r="AP9" s="376">
        <f t="shared" si="2"/>
        <v>0</v>
      </c>
      <c r="AQ9" s="373">
        <f t="shared" si="2"/>
        <v>0</v>
      </c>
    </row>
    <row r="10" spans="1:45" s="191" customFormat="1" ht="15">
      <c r="A10" s="539" t="s">
        <v>85</v>
      </c>
      <c r="B10" s="540"/>
      <c r="C10" s="540"/>
      <c r="D10" s="540"/>
      <c r="E10" s="540"/>
      <c r="F10" s="540"/>
      <c r="G10" s="541"/>
      <c r="H10" s="367" t="str">
        <f>IF('Ad-2. UNOS prihoda'!H9-'3. Plan rashoda i izdataka'!H12=0,"","Prihodi i rashodi nisu usklađeni s izvorima financiranja")</f>
        <v/>
      </c>
      <c r="I10" s="377" t="str">
        <f>IF('Ad-2. UNOS prihoda'!I9-'3. Plan rashoda i izdataka'!I12=0,"","Prihodi i rashodi nisu usklađeni s izvorima financiranja")</f>
        <v/>
      </c>
      <c r="J10" s="378" t="str">
        <f>IF('Ad-2. UNOS prihoda'!J9-'3. Plan rashoda i izdataka'!J12=0,"","Prihodi i rashodi nisu usklađeni s izvorima financiranja")</f>
        <v/>
      </c>
      <c r="K10" s="379" t="str">
        <f>IF('Ad-2. UNOS prihoda'!K9-'3. Plan rashoda i izdataka'!K12=0,"","Prihodi i rashodi nisu usklađeni s izvorima financiranja")</f>
        <v/>
      </c>
      <c r="L10" s="380" t="str">
        <f>IF('Ad-2. UNOS prihoda'!L9-'3. Plan rashoda i izdataka'!L12=0,"","Prihodi i rashodi nisu usklađeni s izvorima financiranja")</f>
        <v/>
      </c>
      <c r="M10" s="377" t="str">
        <f>IF('Ad-2. UNOS prihoda'!M9-'3. Plan rashoda i izdataka'!M12=0,"","Prihodi i rashodi nisu usklađeni s izvorima financiranja")</f>
        <v/>
      </c>
      <c r="N10" s="381" t="str">
        <f>IF('Ad-2. UNOS prihoda'!N9-'3. Plan rashoda i izdataka'!N12=0,"","Prihodi i rashodi nisu usklađeni s izvorima financiranja")</f>
        <v/>
      </c>
      <c r="O10" s="381" t="str">
        <f>IF('Ad-2. UNOS prihoda'!O9-'3. Plan rashoda i izdataka'!O12=0,"","Prihodi i rashodi nisu usklađeni s izvorima financiranja")</f>
        <v/>
      </c>
      <c r="P10" s="381" t="str">
        <f>IF('Ad-2. UNOS prihoda'!P9-'3. Plan rashoda i izdataka'!P12=0,"","Prihodi i rashodi nisu usklađeni s izvorima financiranja")</f>
        <v/>
      </c>
      <c r="Q10" s="381" t="str">
        <f>IF('Ad-2. UNOS prihoda'!Q9-'3. Plan rashoda i izdataka'!Q12=0,"","Prihodi i rashodi nisu usklađeni s izvorima financiranja")</f>
        <v/>
      </c>
      <c r="R10" s="381" t="str">
        <f>IF('Ad-2. UNOS prihoda'!R9-'3. Plan rashoda i izdataka'!R12=0,"","Prihodi i rashodi nisu usklađeni s izvorima financiranja")</f>
        <v/>
      </c>
      <c r="S10" s="379" t="str">
        <f>IF('Ad-2. UNOS prihoda'!S9-'3. Plan rashoda i izdataka'!S12=0,"","Prihodi i rashodi nisu usklađeni s izvorima financiranja")</f>
        <v/>
      </c>
      <c r="T10" s="367" t="str">
        <f>IF('Ad-2. UNOS prihoda'!T9-'3. Plan rashoda i izdataka'!T12=0,"","Prihodi i rashodi nisu usklađeni s izvorima financiranja")</f>
        <v/>
      </c>
      <c r="U10" s="377" t="str">
        <f>IF('Ad-2. UNOS prihoda'!U9-'3. Plan rashoda i izdataka'!U12=0,"","Prihodi i rashodi nisu usklađeni s izvorima financiranja")</f>
        <v/>
      </c>
      <c r="V10" s="378" t="str">
        <f>IF('Ad-2. UNOS prihoda'!V9-'3. Plan rashoda i izdataka'!V12=0,"","Prihodi i rashodi nisu usklađeni s izvorima financiranja")</f>
        <v/>
      </c>
      <c r="W10" s="379" t="str">
        <f>IF('Ad-2. UNOS prihoda'!W9-'3. Plan rashoda i izdataka'!W12=0,"","Prihodi i rashodi nisu usklađeni s izvorima financiranja")</f>
        <v/>
      </c>
      <c r="X10" s="380" t="str">
        <f>IF('Ad-2. UNOS prihoda'!X9-'3. Plan rashoda i izdataka'!X12=0,"","Prihodi i rashodi nisu usklađeni s izvorima financiranja")</f>
        <v/>
      </c>
      <c r="Y10" s="377" t="str">
        <f>IF('Ad-2. UNOS prihoda'!Y9-'3. Plan rashoda i izdataka'!Y12=0,"","Prihodi i rashodi nisu usklađeni s izvorima financiranja")</f>
        <v/>
      </c>
      <c r="Z10" s="381" t="str">
        <f>IF('Ad-2. UNOS prihoda'!Z9-'3. Plan rashoda i izdataka'!Z12=0,"","Prihodi i rashodi nisu usklađeni s izvorima financiranja")</f>
        <v/>
      </c>
      <c r="AA10" s="381" t="str">
        <f>IF('Ad-2. UNOS prihoda'!AA9-'3. Plan rashoda i izdataka'!AA12=0,"","Prihodi i rashodi nisu usklađeni s izvorima financiranja")</f>
        <v/>
      </c>
      <c r="AB10" s="381" t="str">
        <f>IF('Ad-2. UNOS prihoda'!AB9-'3. Plan rashoda i izdataka'!AB12=0,"","Prihodi i rashodi nisu usklađeni s izvorima financiranja")</f>
        <v/>
      </c>
      <c r="AC10" s="381" t="str">
        <f>IF('Ad-2. UNOS prihoda'!AC9-'3. Plan rashoda i izdataka'!AC12=0,"","Prihodi i rashodi nisu usklađeni s izvorima financiranja")</f>
        <v/>
      </c>
      <c r="AD10" s="381" t="str">
        <f>IF('Ad-2. UNOS prihoda'!AD9-'3. Plan rashoda i izdataka'!AD12=0,"","Prihodi i rashodi nisu usklađeni s izvorima financiranja")</f>
        <v/>
      </c>
      <c r="AE10" s="379" t="str">
        <f>IF('Ad-2. UNOS prihoda'!AE9-'3. Plan rashoda i izdataka'!AE12=0,"","Prihodi i rashodi nisu usklađeni s izvorima financiranja")</f>
        <v/>
      </c>
      <c r="AF10" s="367" t="str">
        <f>IF('Ad-2. UNOS prihoda'!AF9-'3. Plan rashoda i izdataka'!AF12=0,"","Prihodi i rashodi nisu usklađeni s izvorima financiranja")</f>
        <v/>
      </c>
      <c r="AG10" s="377" t="str">
        <f>IF('Ad-2. UNOS prihoda'!AG9-'3. Plan rashoda i izdataka'!AG12=0,"","Prihodi i rashodi nisu usklađeni s izvorima financiranja")</f>
        <v/>
      </c>
      <c r="AH10" s="378" t="str">
        <f>IF('Ad-2. UNOS prihoda'!AH9-'3. Plan rashoda i izdataka'!AH12=0,"","Prihodi i rashodi nisu usklađeni s izvorima financiranja")</f>
        <v/>
      </c>
      <c r="AI10" s="379" t="str">
        <f>IF('Ad-2. UNOS prihoda'!AI9-'3. Plan rashoda i izdataka'!AI12=0,"","Prihodi i rashodi nisu usklađeni s izvorima financiranja")</f>
        <v/>
      </c>
      <c r="AJ10" s="380" t="str">
        <f>IF('Ad-2. UNOS prihoda'!AJ9-'3. Plan rashoda i izdataka'!AJ12=0,"","Prihodi i rashodi nisu usklađeni s izvorima financiranja")</f>
        <v/>
      </c>
      <c r="AK10" s="377" t="str">
        <f>IF('Ad-2. UNOS prihoda'!AK9-'3. Plan rashoda i izdataka'!AK12=0,"","Prihodi i rashodi nisu usklađeni s izvorima financiranja")</f>
        <v/>
      </c>
      <c r="AL10" s="381" t="str">
        <f>IF('Ad-2. UNOS prihoda'!AL9-'3. Plan rashoda i izdataka'!AL12=0,"","Prihodi i rashodi nisu usklađeni s izvorima financiranja")</f>
        <v/>
      </c>
      <c r="AM10" s="381" t="str">
        <f>IF('Ad-2. UNOS prihoda'!AM9-'3. Plan rashoda i izdataka'!AM12=0,"","Prihodi i rashodi nisu usklađeni s izvorima financiranja")</f>
        <v/>
      </c>
      <c r="AN10" s="381" t="str">
        <f>IF('Ad-2. UNOS prihoda'!AN9-'3. Plan rashoda i izdataka'!AN12=0,"","Prihodi i rashodi nisu usklađeni s izvorima financiranja")</f>
        <v/>
      </c>
      <c r="AO10" s="381" t="str">
        <f>IF('Ad-2. UNOS prihoda'!AO9-'3. Plan rashoda i izdataka'!AO12=0,"","Prihodi i rashodi nisu usklađeni s izvorima financiranja")</f>
        <v/>
      </c>
      <c r="AP10" s="381" t="str">
        <f>IF('Ad-2. UNOS prihoda'!AP9-'3. Plan rashoda i izdataka'!AP12=0,"","Prihodi i rashodi nisu usklađeni s izvorima financiranja")</f>
        <v/>
      </c>
      <c r="AQ10" s="379" t="str">
        <f>IF('Ad-2. UNOS prihoda'!AQ9-'3. Plan rashoda i izdataka'!AQ12=0,"","Prihodi i rashodi nisu usklađeni s izvorima financiranja")</f>
        <v/>
      </c>
    </row>
    <row r="11" spans="1:45" s="190" customFormat="1" ht="13.5" customHeight="1">
      <c r="A11" s="237"/>
      <c r="B11" s="26"/>
      <c r="C11" s="26"/>
      <c r="D11" s="224"/>
      <c r="E11" s="224"/>
      <c r="F11" s="383"/>
      <c r="G11" s="383"/>
      <c r="H11" s="67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5"/>
      <c r="T11" s="67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5"/>
      <c r="AF11" s="67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5"/>
    </row>
    <row r="12" spans="1:45" s="190" customFormat="1" ht="18.600000000000001" customHeight="1">
      <c r="A12" s="509" t="s">
        <v>74</v>
      </c>
      <c r="B12" s="510"/>
      <c r="C12" s="510"/>
      <c r="D12" s="510"/>
      <c r="E12" s="510"/>
      <c r="F12" s="510"/>
      <c r="G12" s="510"/>
      <c r="H12" s="386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181"/>
      <c r="T12" s="386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181"/>
      <c r="AF12" s="386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181"/>
    </row>
    <row r="13" spans="1:45" s="193" customFormat="1" ht="15.75" customHeight="1">
      <c r="A13" s="338">
        <v>6</v>
      </c>
      <c r="B13" s="211"/>
      <c r="C13" s="384"/>
      <c r="D13" s="503" t="s">
        <v>48</v>
      </c>
      <c r="E13" s="503"/>
      <c r="F13" s="503"/>
      <c r="G13" s="504"/>
      <c r="H13" s="249">
        <f t="shared" ref="H13:H74" si="3">SUM(I13:S13)</f>
        <v>2544000</v>
      </c>
      <c r="I13" s="336">
        <f t="shared" ref="I13:S13" si="4">I14+I49+I60+I67+I81+I86</f>
        <v>11800</v>
      </c>
      <c r="J13" s="282">
        <f t="shared" si="4"/>
        <v>319200</v>
      </c>
      <c r="K13" s="251">
        <f t="shared" si="4"/>
        <v>0</v>
      </c>
      <c r="L13" s="387">
        <f t="shared" si="4"/>
        <v>1980000</v>
      </c>
      <c r="M13" s="252">
        <f t="shared" si="4"/>
        <v>11000</v>
      </c>
      <c r="N13" s="253">
        <f t="shared" si="4"/>
        <v>106500</v>
      </c>
      <c r="O13" s="253">
        <f t="shared" si="4"/>
        <v>0</v>
      </c>
      <c r="P13" s="253">
        <f t="shared" si="4"/>
        <v>107500</v>
      </c>
      <c r="Q13" s="253">
        <f t="shared" si="4"/>
        <v>8000</v>
      </c>
      <c r="R13" s="253">
        <f t="shared" si="4"/>
        <v>0</v>
      </c>
      <c r="S13" s="251">
        <f t="shared" si="4"/>
        <v>0</v>
      </c>
      <c r="T13" s="249">
        <f t="shared" ref="T13:T74" si="5">SUM(U13:AE13)</f>
        <v>2549000</v>
      </c>
      <c r="U13" s="336">
        <f t="shared" ref="U13:AE13" si="6">U14+U49+U60+U67+U81+U86</f>
        <v>11800</v>
      </c>
      <c r="V13" s="282">
        <f t="shared" si="6"/>
        <v>319200</v>
      </c>
      <c r="W13" s="251">
        <f t="shared" si="6"/>
        <v>0</v>
      </c>
      <c r="X13" s="387">
        <f t="shared" si="6"/>
        <v>1980000</v>
      </c>
      <c r="Y13" s="252">
        <f t="shared" si="6"/>
        <v>13000</v>
      </c>
      <c r="Z13" s="253">
        <f t="shared" si="6"/>
        <v>110000</v>
      </c>
      <c r="AA13" s="253">
        <f t="shared" si="6"/>
        <v>0</v>
      </c>
      <c r="AB13" s="253">
        <f t="shared" si="6"/>
        <v>107000</v>
      </c>
      <c r="AC13" s="253">
        <f t="shared" si="6"/>
        <v>8000</v>
      </c>
      <c r="AD13" s="253">
        <f t="shared" si="6"/>
        <v>0</v>
      </c>
      <c r="AE13" s="251">
        <f t="shared" si="6"/>
        <v>0</v>
      </c>
      <c r="AF13" s="249">
        <f t="shared" ref="AF13:AF74" si="7">SUM(AG13:AQ13)</f>
        <v>2550000</v>
      </c>
      <c r="AG13" s="336">
        <f t="shared" ref="AG13:AQ13" si="8">AG14+AG49+AG60+AG67+AG81+AG86</f>
        <v>11800</v>
      </c>
      <c r="AH13" s="282">
        <f t="shared" si="8"/>
        <v>319200</v>
      </c>
      <c r="AI13" s="251">
        <f t="shared" si="8"/>
        <v>0</v>
      </c>
      <c r="AJ13" s="387">
        <f t="shared" si="8"/>
        <v>1980000</v>
      </c>
      <c r="AK13" s="252">
        <f t="shared" si="8"/>
        <v>14000</v>
      </c>
      <c r="AL13" s="253">
        <f t="shared" si="8"/>
        <v>110000</v>
      </c>
      <c r="AM13" s="253">
        <f t="shared" si="8"/>
        <v>0</v>
      </c>
      <c r="AN13" s="253">
        <f t="shared" si="8"/>
        <v>107000</v>
      </c>
      <c r="AO13" s="253">
        <f t="shared" si="8"/>
        <v>8000</v>
      </c>
      <c r="AP13" s="253">
        <f t="shared" si="8"/>
        <v>0</v>
      </c>
      <c r="AQ13" s="251">
        <f t="shared" si="8"/>
        <v>0</v>
      </c>
      <c r="AR13" s="255"/>
      <c r="AS13" s="255"/>
    </row>
    <row r="14" spans="1:45" s="191" customFormat="1" ht="28.15" customHeight="1">
      <c r="A14" s="501">
        <v>63</v>
      </c>
      <c r="B14" s="502"/>
      <c r="C14" s="388"/>
      <c r="D14" s="503" t="s">
        <v>49</v>
      </c>
      <c r="E14" s="503"/>
      <c r="F14" s="503"/>
      <c r="G14" s="504"/>
      <c r="H14" s="249">
        <f t="shared" si="3"/>
        <v>2087500</v>
      </c>
      <c r="I14" s="336">
        <f>I15+I18+I23+I30+I35+I44</f>
        <v>0</v>
      </c>
      <c r="J14" s="282">
        <f t="shared" ref="J14:S14" si="9">J15+J18+J23+J30+J35+J44</f>
        <v>0</v>
      </c>
      <c r="K14" s="251">
        <f t="shared" si="9"/>
        <v>0</v>
      </c>
      <c r="L14" s="322">
        <f t="shared" si="9"/>
        <v>1980000</v>
      </c>
      <c r="M14" s="252">
        <f t="shared" si="9"/>
        <v>0</v>
      </c>
      <c r="N14" s="253">
        <f t="shared" si="9"/>
        <v>0</v>
      </c>
      <c r="O14" s="253">
        <f t="shared" si="9"/>
        <v>0</v>
      </c>
      <c r="P14" s="253">
        <f t="shared" si="9"/>
        <v>107500</v>
      </c>
      <c r="Q14" s="253">
        <f t="shared" si="9"/>
        <v>0</v>
      </c>
      <c r="R14" s="253">
        <f t="shared" si="9"/>
        <v>0</v>
      </c>
      <c r="S14" s="251">
        <f t="shared" si="9"/>
        <v>0</v>
      </c>
      <c r="T14" s="249">
        <f t="shared" si="5"/>
        <v>2087000</v>
      </c>
      <c r="U14" s="336">
        <f>U15+U18+U23+U30+U35+U44</f>
        <v>0</v>
      </c>
      <c r="V14" s="282">
        <f t="shared" ref="V14:AE14" si="10">V15+V18+V23+V30+V35+V44</f>
        <v>0</v>
      </c>
      <c r="W14" s="251">
        <f t="shared" si="10"/>
        <v>0</v>
      </c>
      <c r="X14" s="322">
        <f t="shared" si="10"/>
        <v>1980000</v>
      </c>
      <c r="Y14" s="252">
        <f t="shared" si="10"/>
        <v>0</v>
      </c>
      <c r="Z14" s="253">
        <f t="shared" si="10"/>
        <v>0</v>
      </c>
      <c r="AA14" s="253">
        <f t="shared" si="10"/>
        <v>0</v>
      </c>
      <c r="AB14" s="253">
        <f t="shared" si="10"/>
        <v>107000</v>
      </c>
      <c r="AC14" s="253">
        <f t="shared" si="10"/>
        <v>0</v>
      </c>
      <c r="AD14" s="253">
        <f t="shared" si="10"/>
        <v>0</v>
      </c>
      <c r="AE14" s="251">
        <f t="shared" si="10"/>
        <v>0</v>
      </c>
      <c r="AF14" s="249">
        <f t="shared" si="7"/>
        <v>2087000</v>
      </c>
      <c r="AG14" s="336">
        <f>AG15+AG18+AG23+AG30+AG35+AG44</f>
        <v>0</v>
      </c>
      <c r="AH14" s="282">
        <f t="shared" ref="AH14:AQ14" si="11">AH15+AH18+AH23+AH30+AH35+AH44</f>
        <v>0</v>
      </c>
      <c r="AI14" s="251">
        <f t="shared" si="11"/>
        <v>0</v>
      </c>
      <c r="AJ14" s="322">
        <f t="shared" si="11"/>
        <v>1980000</v>
      </c>
      <c r="AK14" s="252">
        <f t="shared" si="11"/>
        <v>0</v>
      </c>
      <c r="AL14" s="253">
        <f t="shared" si="11"/>
        <v>0</v>
      </c>
      <c r="AM14" s="253">
        <f t="shared" si="11"/>
        <v>0</v>
      </c>
      <c r="AN14" s="253">
        <f t="shared" si="11"/>
        <v>107000</v>
      </c>
      <c r="AO14" s="253">
        <f t="shared" si="11"/>
        <v>0</v>
      </c>
      <c r="AP14" s="253">
        <f t="shared" si="11"/>
        <v>0</v>
      </c>
      <c r="AQ14" s="251">
        <f t="shared" si="11"/>
        <v>0</v>
      </c>
      <c r="AR14" s="255"/>
      <c r="AS14" s="255"/>
    </row>
    <row r="15" spans="1:45" s="191" customFormat="1" ht="15" customHeight="1">
      <c r="A15" s="501">
        <v>631</v>
      </c>
      <c r="B15" s="502"/>
      <c r="C15" s="502"/>
      <c r="D15" s="503" t="s">
        <v>50</v>
      </c>
      <c r="E15" s="503"/>
      <c r="F15" s="503"/>
      <c r="G15" s="504"/>
      <c r="H15" s="249">
        <f t="shared" si="3"/>
        <v>0</v>
      </c>
      <c r="I15" s="336">
        <f>SUM(I16:I17)</f>
        <v>0</v>
      </c>
      <c r="J15" s="282">
        <f t="shared" ref="J15:S15" si="12">SUM(J16:J17)</f>
        <v>0</v>
      </c>
      <c r="K15" s="251">
        <f t="shared" si="12"/>
        <v>0</v>
      </c>
      <c r="L15" s="322">
        <f t="shared" si="12"/>
        <v>0</v>
      </c>
      <c r="M15" s="252">
        <f t="shared" si="12"/>
        <v>0</v>
      </c>
      <c r="N15" s="253">
        <f t="shared" si="12"/>
        <v>0</v>
      </c>
      <c r="O15" s="253">
        <f t="shared" si="12"/>
        <v>0</v>
      </c>
      <c r="P15" s="253">
        <f t="shared" si="12"/>
        <v>0</v>
      </c>
      <c r="Q15" s="253">
        <f t="shared" si="12"/>
        <v>0</v>
      </c>
      <c r="R15" s="253">
        <f t="shared" si="12"/>
        <v>0</v>
      </c>
      <c r="S15" s="251">
        <f t="shared" si="12"/>
        <v>0</v>
      </c>
      <c r="T15" s="249">
        <f t="shared" si="5"/>
        <v>0</v>
      </c>
      <c r="U15" s="336">
        <f>SUM(U16:U17)</f>
        <v>0</v>
      </c>
      <c r="V15" s="282">
        <f t="shared" ref="V15:AE15" si="13">SUM(V16:V17)</f>
        <v>0</v>
      </c>
      <c r="W15" s="251">
        <f t="shared" si="13"/>
        <v>0</v>
      </c>
      <c r="X15" s="322">
        <f t="shared" si="13"/>
        <v>0</v>
      </c>
      <c r="Y15" s="252">
        <f t="shared" si="13"/>
        <v>0</v>
      </c>
      <c r="Z15" s="253">
        <f t="shared" si="13"/>
        <v>0</v>
      </c>
      <c r="AA15" s="253">
        <f t="shared" si="13"/>
        <v>0</v>
      </c>
      <c r="AB15" s="253">
        <f t="shared" si="13"/>
        <v>0</v>
      </c>
      <c r="AC15" s="253">
        <f t="shared" si="13"/>
        <v>0</v>
      </c>
      <c r="AD15" s="253">
        <f t="shared" si="13"/>
        <v>0</v>
      </c>
      <c r="AE15" s="251">
        <f t="shared" si="13"/>
        <v>0</v>
      </c>
      <c r="AF15" s="249">
        <f t="shared" si="7"/>
        <v>0</v>
      </c>
      <c r="AG15" s="336">
        <f>SUM(AG16:AG17)</f>
        <v>0</v>
      </c>
      <c r="AH15" s="282">
        <f t="shared" ref="AH15:AQ15" si="14">SUM(AH16:AH17)</f>
        <v>0</v>
      </c>
      <c r="AI15" s="251">
        <f t="shared" si="14"/>
        <v>0</v>
      </c>
      <c r="AJ15" s="322">
        <f t="shared" si="14"/>
        <v>0</v>
      </c>
      <c r="AK15" s="252">
        <f t="shared" si="14"/>
        <v>0</v>
      </c>
      <c r="AL15" s="253">
        <f t="shared" si="14"/>
        <v>0</v>
      </c>
      <c r="AM15" s="253">
        <f t="shared" si="14"/>
        <v>0</v>
      </c>
      <c r="AN15" s="253">
        <f t="shared" si="14"/>
        <v>0</v>
      </c>
      <c r="AO15" s="253">
        <f t="shared" si="14"/>
        <v>0</v>
      </c>
      <c r="AP15" s="253">
        <f t="shared" si="14"/>
        <v>0</v>
      </c>
      <c r="AQ15" s="251">
        <f t="shared" si="14"/>
        <v>0</v>
      </c>
      <c r="AR15" s="255"/>
      <c r="AS15" s="255"/>
    </row>
    <row r="16" spans="1:45" s="198" customFormat="1" ht="15" customHeight="1">
      <c r="A16" s="422"/>
      <c r="B16" s="411"/>
      <c r="C16" s="411" t="s">
        <v>166</v>
      </c>
      <c r="D16" s="542" t="s">
        <v>167</v>
      </c>
      <c r="E16" s="542"/>
      <c r="F16" s="542"/>
      <c r="G16" s="543"/>
      <c r="H16" s="412">
        <f t="shared" si="3"/>
        <v>0</v>
      </c>
      <c r="I16" s="55"/>
      <c r="J16" s="328"/>
      <c r="K16" s="57"/>
      <c r="L16" s="451"/>
      <c r="M16" s="307"/>
      <c r="N16" s="56"/>
      <c r="O16" s="344"/>
      <c r="P16" s="56"/>
      <c r="Q16" s="56"/>
      <c r="R16" s="56"/>
      <c r="S16" s="57"/>
      <c r="T16" s="412">
        <f t="shared" si="5"/>
        <v>0</v>
      </c>
      <c r="U16" s="55"/>
      <c r="V16" s="328"/>
      <c r="W16" s="57"/>
      <c r="X16" s="451"/>
      <c r="Y16" s="307"/>
      <c r="Z16" s="56"/>
      <c r="AA16" s="344"/>
      <c r="AB16" s="56"/>
      <c r="AC16" s="56"/>
      <c r="AD16" s="56"/>
      <c r="AE16" s="57"/>
      <c r="AF16" s="412">
        <f t="shared" si="7"/>
        <v>0</v>
      </c>
      <c r="AG16" s="55"/>
      <c r="AH16" s="328"/>
      <c r="AI16" s="57"/>
      <c r="AJ16" s="451"/>
      <c r="AK16" s="307"/>
      <c r="AL16" s="56"/>
      <c r="AM16" s="344"/>
      <c r="AN16" s="56"/>
      <c r="AO16" s="56"/>
      <c r="AP16" s="56"/>
      <c r="AQ16" s="57"/>
      <c r="AR16" s="413"/>
      <c r="AS16" s="413"/>
    </row>
    <row r="17" spans="1:45" s="198" customFormat="1" ht="15" customHeight="1">
      <c r="A17" s="422"/>
      <c r="B17" s="411"/>
      <c r="C17" s="411">
        <v>63112</v>
      </c>
      <c r="D17" s="542" t="s">
        <v>168</v>
      </c>
      <c r="E17" s="542"/>
      <c r="F17" s="542"/>
      <c r="G17" s="543"/>
      <c r="H17" s="412">
        <f t="shared" si="3"/>
        <v>0</v>
      </c>
      <c r="I17" s="55"/>
      <c r="J17" s="328"/>
      <c r="K17" s="57"/>
      <c r="L17" s="451"/>
      <c r="M17" s="307"/>
      <c r="N17" s="56"/>
      <c r="O17" s="344"/>
      <c r="P17" s="56"/>
      <c r="Q17" s="56"/>
      <c r="R17" s="56"/>
      <c r="S17" s="57"/>
      <c r="T17" s="412">
        <f t="shared" si="5"/>
        <v>0</v>
      </c>
      <c r="U17" s="55"/>
      <c r="V17" s="328"/>
      <c r="W17" s="57"/>
      <c r="X17" s="451"/>
      <c r="Y17" s="307"/>
      <c r="Z17" s="56"/>
      <c r="AA17" s="344"/>
      <c r="AB17" s="56"/>
      <c r="AC17" s="56"/>
      <c r="AD17" s="56"/>
      <c r="AE17" s="57"/>
      <c r="AF17" s="412">
        <f t="shared" si="7"/>
        <v>0</v>
      </c>
      <c r="AG17" s="55"/>
      <c r="AH17" s="328"/>
      <c r="AI17" s="57"/>
      <c r="AJ17" s="451"/>
      <c r="AK17" s="307"/>
      <c r="AL17" s="56"/>
      <c r="AM17" s="344"/>
      <c r="AN17" s="56"/>
      <c r="AO17" s="56"/>
      <c r="AP17" s="56"/>
      <c r="AQ17" s="57"/>
      <c r="AR17" s="413"/>
      <c r="AS17" s="413"/>
    </row>
    <row r="18" spans="1:45" s="191" customFormat="1" ht="30" customHeight="1">
      <c r="A18" s="501">
        <v>632</v>
      </c>
      <c r="B18" s="502"/>
      <c r="C18" s="502"/>
      <c r="D18" s="503" t="s">
        <v>51</v>
      </c>
      <c r="E18" s="503"/>
      <c r="F18" s="503"/>
      <c r="G18" s="504"/>
      <c r="H18" s="249">
        <f t="shared" si="3"/>
        <v>0</v>
      </c>
      <c r="I18" s="336">
        <f>SUM(I19:I22)</f>
        <v>0</v>
      </c>
      <c r="J18" s="282">
        <f t="shared" ref="J18:S18" si="15">SUM(J19:J22)</f>
        <v>0</v>
      </c>
      <c r="K18" s="251">
        <f t="shared" si="15"/>
        <v>0</v>
      </c>
      <c r="L18" s="322">
        <f t="shared" si="15"/>
        <v>0</v>
      </c>
      <c r="M18" s="252">
        <f t="shared" si="15"/>
        <v>0</v>
      </c>
      <c r="N18" s="253">
        <f t="shared" si="15"/>
        <v>0</v>
      </c>
      <c r="O18" s="253">
        <f t="shared" si="15"/>
        <v>0</v>
      </c>
      <c r="P18" s="253">
        <f t="shared" si="15"/>
        <v>0</v>
      </c>
      <c r="Q18" s="253">
        <f t="shared" si="15"/>
        <v>0</v>
      </c>
      <c r="R18" s="253">
        <f t="shared" si="15"/>
        <v>0</v>
      </c>
      <c r="S18" s="251">
        <f t="shared" si="15"/>
        <v>0</v>
      </c>
      <c r="T18" s="249">
        <f t="shared" si="5"/>
        <v>0</v>
      </c>
      <c r="U18" s="336">
        <f>SUM(U19:U22)</f>
        <v>0</v>
      </c>
      <c r="V18" s="282">
        <f t="shared" ref="V18:AE18" si="16">SUM(V19:V22)</f>
        <v>0</v>
      </c>
      <c r="W18" s="251">
        <f t="shared" si="16"/>
        <v>0</v>
      </c>
      <c r="X18" s="322">
        <f t="shared" si="16"/>
        <v>0</v>
      </c>
      <c r="Y18" s="252">
        <f t="shared" si="16"/>
        <v>0</v>
      </c>
      <c r="Z18" s="253">
        <f t="shared" si="16"/>
        <v>0</v>
      </c>
      <c r="AA18" s="253">
        <f t="shared" si="16"/>
        <v>0</v>
      </c>
      <c r="AB18" s="253">
        <f t="shared" si="16"/>
        <v>0</v>
      </c>
      <c r="AC18" s="253">
        <f t="shared" si="16"/>
        <v>0</v>
      </c>
      <c r="AD18" s="253">
        <f t="shared" si="16"/>
        <v>0</v>
      </c>
      <c r="AE18" s="251">
        <f t="shared" si="16"/>
        <v>0</v>
      </c>
      <c r="AF18" s="249">
        <f t="shared" si="7"/>
        <v>0</v>
      </c>
      <c r="AG18" s="336">
        <f>SUM(AG19:AG22)</f>
        <v>0</v>
      </c>
      <c r="AH18" s="282">
        <f t="shared" ref="AH18:AQ18" si="17">SUM(AH19:AH22)</f>
        <v>0</v>
      </c>
      <c r="AI18" s="251">
        <f t="shared" si="17"/>
        <v>0</v>
      </c>
      <c r="AJ18" s="322">
        <f t="shared" si="17"/>
        <v>0</v>
      </c>
      <c r="AK18" s="252">
        <f t="shared" si="17"/>
        <v>0</v>
      </c>
      <c r="AL18" s="253">
        <f t="shared" si="17"/>
        <v>0</v>
      </c>
      <c r="AM18" s="253">
        <f t="shared" si="17"/>
        <v>0</v>
      </c>
      <c r="AN18" s="253">
        <f t="shared" si="17"/>
        <v>0</v>
      </c>
      <c r="AO18" s="253">
        <f t="shared" si="17"/>
        <v>0</v>
      </c>
      <c r="AP18" s="253">
        <f t="shared" si="17"/>
        <v>0</v>
      </c>
      <c r="AQ18" s="251">
        <f t="shared" si="17"/>
        <v>0</v>
      </c>
      <c r="AR18" s="255"/>
      <c r="AS18" s="255"/>
    </row>
    <row r="19" spans="1:45" s="198" customFormat="1" ht="31.9" customHeight="1">
      <c r="A19" s="422"/>
      <c r="B19" s="411"/>
      <c r="C19" s="411" t="s">
        <v>169</v>
      </c>
      <c r="D19" s="542" t="s">
        <v>170</v>
      </c>
      <c r="E19" s="542"/>
      <c r="F19" s="542"/>
      <c r="G19" s="543"/>
      <c r="H19" s="412">
        <f t="shared" si="3"/>
        <v>0</v>
      </c>
      <c r="I19" s="55"/>
      <c r="J19" s="328"/>
      <c r="K19" s="452"/>
      <c r="L19" s="451"/>
      <c r="M19" s="307"/>
      <c r="N19" s="56"/>
      <c r="O19" s="344"/>
      <c r="P19" s="344"/>
      <c r="Q19" s="56"/>
      <c r="R19" s="56"/>
      <c r="S19" s="57"/>
      <c r="T19" s="412">
        <f t="shared" si="5"/>
        <v>0</v>
      </c>
      <c r="U19" s="55"/>
      <c r="V19" s="328"/>
      <c r="W19" s="452"/>
      <c r="X19" s="451"/>
      <c r="Y19" s="307"/>
      <c r="Z19" s="56"/>
      <c r="AA19" s="344"/>
      <c r="AB19" s="344"/>
      <c r="AC19" s="56"/>
      <c r="AD19" s="56"/>
      <c r="AE19" s="57"/>
      <c r="AF19" s="412">
        <f t="shared" si="7"/>
        <v>0</v>
      </c>
      <c r="AG19" s="55"/>
      <c r="AH19" s="328"/>
      <c r="AI19" s="452"/>
      <c r="AJ19" s="451"/>
      <c r="AK19" s="307"/>
      <c r="AL19" s="56"/>
      <c r="AM19" s="344"/>
      <c r="AN19" s="344"/>
      <c r="AO19" s="56"/>
      <c r="AP19" s="56"/>
      <c r="AQ19" s="57"/>
      <c r="AR19" s="413"/>
      <c r="AS19" s="413"/>
    </row>
    <row r="20" spans="1:45" s="198" customFormat="1" ht="29.45" customHeight="1">
      <c r="A20" s="422"/>
      <c r="B20" s="411"/>
      <c r="C20" s="411">
        <v>63221</v>
      </c>
      <c r="D20" s="542" t="s">
        <v>171</v>
      </c>
      <c r="E20" s="542"/>
      <c r="F20" s="542"/>
      <c r="G20" s="543"/>
      <c r="H20" s="412">
        <f t="shared" si="3"/>
        <v>0</v>
      </c>
      <c r="I20" s="55"/>
      <c r="J20" s="328"/>
      <c r="K20" s="452"/>
      <c r="L20" s="451"/>
      <c r="M20" s="307"/>
      <c r="N20" s="56"/>
      <c r="O20" s="344"/>
      <c r="P20" s="344"/>
      <c r="Q20" s="56"/>
      <c r="R20" s="56"/>
      <c r="S20" s="57"/>
      <c r="T20" s="412">
        <f t="shared" si="5"/>
        <v>0</v>
      </c>
      <c r="U20" s="55"/>
      <c r="V20" s="328"/>
      <c r="W20" s="452"/>
      <c r="X20" s="451"/>
      <c r="Y20" s="307"/>
      <c r="Z20" s="56"/>
      <c r="AA20" s="344"/>
      <c r="AB20" s="344"/>
      <c r="AC20" s="56"/>
      <c r="AD20" s="56"/>
      <c r="AE20" s="57"/>
      <c r="AF20" s="412">
        <f t="shared" si="7"/>
        <v>0</v>
      </c>
      <c r="AG20" s="55"/>
      <c r="AH20" s="328"/>
      <c r="AI20" s="452"/>
      <c r="AJ20" s="451"/>
      <c r="AK20" s="307"/>
      <c r="AL20" s="56"/>
      <c r="AM20" s="344"/>
      <c r="AN20" s="344"/>
      <c r="AO20" s="56"/>
      <c r="AP20" s="56"/>
      <c r="AQ20" s="57"/>
      <c r="AR20" s="413"/>
      <c r="AS20" s="413"/>
    </row>
    <row r="21" spans="1:45" s="198" customFormat="1" ht="14.25">
      <c r="A21" s="422"/>
      <c r="B21" s="411"/>
      <c r="C21" s="411">
        <v>63231</v>
      </c>
      <c r="D21" s="542" t="s">
        <v>172</v>
      </c>
      <c r="E21" s="542"/>
      <c r="F21" s="542"/>
      <c r="G21" s="543"/>
      <c r="H21" s="412">
        <f t="shared" si="3"/>
        <v>0</v>
      </c>
      <c r="I21" s="55"/>
      <c r="J21" s="328"/>
      <c r="K21" s="452"/>
      <c r="L21" s="451"/>
      <c r="M21" s="307"/>
      <c r="N21" s="56"/>
      <c r="O21" s="344"/>
      <c r="P21" s="344"/>
      <c r="Q21" s="56"/>
      <c r="R21" s="56"/>
      <c r="S21" s="57"/>
      <c r="T21" s="412">
        <f t="shared" si="5"/>
        <v>0</v>
      </c>
      <c r="U21" s="55"/>
      <c r="V21" s="328"/>
      <c r="W21" s="452"/>
      <c r="X21" s="451"/>
      <c r="Y21" s="307"/>
      <c r="Z21" s="56"/>
      <c r="AA21" s="344"/>
      <c r="AB21" s="344"/>
      <c r="AC21" s="56"/>
      <c r="AD21" s="56"/>
      <c r="AE21" s="57"/>
      <c r="AF21" s="412">
        <f t="shared" si="7"/>
        <v>0</v>
      </c>
      <c r="AG21" s="55"/>
      <c r="AH21" s="328"/>
      <c r="AI21" s="452"/>
      <c r="AJ21" s="451"/>
      <c r="AK21" s="307"/>
      <c r="AL21" s="56"/>
      <c r="AM21" s="344"/>
      <c r="AN21" s="344"/>
      <c r="AO21" s="56"/>
      <c r="AP21" s="56"/>
      <c r="AQ21" s="57"/>
      <c r="AR21" s="413"/>
      <c r="AS21" s="413"/>
    </row>
    <row r="22" spans="1:45" s="198" customFormat="1" ht="14.25">
      <c r="A22" s="422"/>
      <c r="B22" s="411"/>
      <c r="C22" s="411">
        <v>63241</v>
      </c>
      <c r="D22" s="542" t="s">
        <v>173</v>
      </c>
      <c r="E22" s="542"/>
      <c r="F22" s="542"/>
      <c r="G22" s="543"/>
      <c r="H22" s="412">
        <f t="shared" si="3"/>
        <v>0</v>
      </c>
      <c r="I22" s="55"/>
      <c r="J22" s="328"/>
      <c r="K22" s="452"/>
      <c r="L22" s="451"/>
      <c r="M22" s="307"/>
      <c r="N22" s="56"/>
      <c r="O22" s="344"/>
      <c r="P22" s="344"/>
      <c r="Q22" s="56"/>
      <c r="R22" s="56"/>
      <c r="S22" s="57"/>
      <c r="T22" s="412">
        <f t="shared" si="5"/>
        <v>0</v>
      </c>
      <c r="U22" s="55"/>
      <c r="V22" s="328"/>
      <c r="W22" s="452"/>
      <c r="X22" s="451"/>
      <c r="Y22" s="307"/>
      <c r="Z22" s="56"/>
      <c r="AA22" s="344"/>
      <c r="AB22" s="344"/>
      <c r="AC22" s="56"/>
      <c r="AD22" s="56"/>
      <c r="AE22" s="57"/>
      <c r="AF22" s="412">
        <f t="shared" si="7"/>
        <v>0</v>
      </c>
      <c r="AG22" s="55"/>
      <c r="AH22" s="328"/>
      <c r="AI22" s="452"/>
      <c r="AJ22" s="451"/>
      <c r="AK22" s="307"/>
      <c r="AL22" s="56"/>
      <c r="AM22" s="344"/>
      <c r="AN22" s="344"/>
      <c r="AO22" s="56"/>
      <c r="AP22" s="56"/>
      <c r="AQ22" s="57"/>
      <c r="AR22" s="413"/>
      <c r="AS22" s="413"/>
    </row>
    <row r="23" spans="1:45" s="191" customFormat="1" ht="15" customHeight="1">
      <c r="A23" s="501">
        <v>634</v>
      </c>
      <c r="B23" s="502"/>
      <c r="C23" s="502"/>
      <c r="D23" s="503" t="s">
        <v>112</v>
      </c>
      <c r="E23" s="503"/>
      <c r="F23" s="503"/>
      <c r="G23" s="504"/>
      <c r="H23" s="249">
        <f t="shared" si="3"/>
        <v>0</v>
      </c>
      <c r="I23" s="336">
        <f>SUM(I24:I29)</f>
        <v>0</v>
      </c>
      <c r="J23" s="282">
        <f t="shared" ref="J23:S23" si="18">SUM(J24:J29)</f>
        <v>0</v>
      </c>
      <c r="K23" s="414">
        <f t="shared" si="18"/>
        <v>0</v>
      </c>
      <c r="L23" s="322">
        <f t="shared" si="18"/>
        <v>0</v>
      </c>
      <c r="M23" s="252">
        <f t="shared" si="18"/>
        <v>0</v>
      </c>
      <c r="N23" s="253">
        <f t="shared" si="18"/>
        <v>0</v>
      </c>
      <c r="O23" s="253">
        <f t="shared" si="18"/>
        <v>0</v>
      </c>
      <c r="P23" s="253">
        <f t="shared" si="18"/>
        <v>0</v>
      </c>
      <c r="Q23" s="253">
        <f t="shared" si="18"/>
        <v>0</v>
      </c>
      <c r="R23" s="253">
        <f t="shared" si="18"/>
        <v>0</v>
      </c>
      <c r="S23" s="251">
        <f t="shared" si="18"/>
        <v>0</v>
      </c>
      <c r="T23" s="249">
        <f t="shared" si="5"/>
        <v>0</v>
      </c>
      <c r="U23" s="336">
        <f>SUM(U24:U29)</f>
        <v>0</v>
      </c>
      <c r="V23" s="282">
        <f t="shared" ref="V23:AE23" si="19">SUM(V24:V29)</f>
        <v>0</v>
      </c>
      <c r="W23" s="414">
        <f t="shared" si="19"/>
        <v>0</v>
      </c>
      <c r="X23" s="322">
        <f t="shared" si="19"/>
        <v>0</v>
      </c>
      <c r="Y23" s="252">
        <f t="shared" si="19"/>
        <v>0</v>
      </c>
      <c r="Z23" s="253">
        <f t="shared" si="19"/>
        <v>0</v>
      </c>
      <c r="AA23" s="253">
        <f t="shared" si="19"/>
        <v>0</v>
      </c>
      <c r="AB23" s="253">
        <f t="shared" si="19"/>
        <v>0</v>
      </c>
      <c r="AC23" s="253">
        <f t="shared" si="19"/>
        <v>0</v>
      </c>
      <c r="AD23" s="253">
        <f t="shared" si="19"/>
        <v>0</v>
      </c>
      <c r="AE23" s="251">
        <f t="shared" si="19"/>
        <v>0</v>
      </c>
      <c r="AF23" s="249">
        <f t="shared" si="7"/>
        <v>0</v>
      </c>
      <c r="AG23" s="336">
        <f>SUM(AG24:AG29)</f>
        <v>0</v>
      </c>
      <c r="AH23" s="282">
        <f t="shared" ref="AH23:AQ23" si="20">SUM(AH24:AH29)</f>
        <v>0</v>
      </c>
      <c r="AI23" s="414">
        <f t="shared" si="20"/>
        <v>0</v>
      </c>
      <c r="AJ23" s="322">
        <f t="shared" si="20"/>
        <v>0</v>
      </c>
      <c r="AK23" s="252">
        <f t="shared" si="20"/>
        <v>0</v>
      </c>
      <c r="AL23" s="253">
        <f t="shared" si="20"/>
        <v>0</v>
      </c>
      <c r="AM23" s="253">
        <f t="shared" si="20"/>
        <v>0</v>
      </c>
      <c r="AN23" s="253">
        <f t="shared" si="20"/>
        <v>0</v>
      </c>
      <c r="AO23" s="253">
        <f t="shared" si="20"/>
        <v>0</v>
      </c>
      <c r="AP23" s="253">
        <f t="shared" si="20"/>
        <v>0</v>
      </c>
      <c r="AQ23" s="251">
        <f t="shared" si="20"/>
        <v>0</v>
      </c>
      <c r="AR23" s="255"/>
      <c r="AS23" s="255"/>
    </row>
    <row r="24" spans="1:45" s="198" customFormat="1" ht="15" customHeight="1">
      <c r="A24" s="422"/>
      <c r="B24" s="411"/>
      <c r="C24" s="411">
        <v>63414</v>
      </c>
      <c r="D24" s="542" t="s">
        <v>174</v>
      </c>
      <c r="E24" s="542"/>
      <c r="F24" s="542"/>
      <c r="G24" s="543"/>
      <c r="H24" s="412">
        <f t="shared" si="3"/>
        <v>0</v>
      </c>
      <c r="I24" s="55"/>
      <c r="J24" s="328"/>
      <c r="K24" s="452"/>
      <c r="L24" s="451"/>
      <c r="M24" s="307"/>
      <c r="N24" s="56"/>
      <c r="O24" s="56"/>
      <c r="P24" s="344"/>
      <c r="Q24" s="56"/>
      <c r="R24" s="56"/>
      <c r="S24" s="57"/>
      <c r="T24" s="412">
        <f t="shared" si="5"/>
        <v>0</v>
      </c>
      <c r="U24" s="55"/>
      <c r="V24" s="328"/>
      <c r="W24" s="452"/>
      <c r="X24" s="451"/>
      <c r="Y24" s="307"/>
      <c r="Z24" s="56"/>
      <c r="AA24" s="56"/>
      <c r="AB24" s="344"/>
      <c r="AC24" s="56"/>
      <c r="AD24" s="56"/>
      <c r="AE24" s="57"/>
      <c r="AF24" s="412">
        <f t="shared" si="7"/>
        <v>0</v>
      </c>
      <c r="AG24" s="55"/>
      <c r="AH24" s="328"/>
      <c r="AI24" s="452"/>
      <c r="AJ24" s="451"/>
      <c r="AK24" s="307"/>
      <c r="AL24" s="56"/>
      <c r="AM24" s="56"/>
      <c r="AN24" s="344"/>
      <c r="AO24" s="56"/>
      <c r="AP24" s="56"/>
      <c r="AQ24" s="57"/>
      <c r="AR24" s="413"/>
      <c r="AS24" s="413"/>
    </row>
    <row r="25" spans="1:45" s="198" customFormat="1" ht="34.9" customHeight="1">
      <c r="A25" s="422"/>
      <c r="B25" s="411"/>
      <c r="C25" s="411">
        <v>63415</v>
      </c>
      <c r="D25" s="544" t="s">
        <v>175</v>
      </c>
      <c r="E25" s="544"/>
      <c r="F25" s="544"/>
      <c r="G25" s="545"/>
      <c r="H25" s="412">
        <f t="shared" si="3"/>
        <v>0</v>
      </c>
      <c r="I25" s="55"/>
      <c r="J25" s="328"/>
      <c r="K25" s="452"/>
      <c r="L25" s="451"/>
      <c r="M25" s="307"/>
      <c r="N25" s="56"/>
      <c r="O25" s="56"/>
      <c r="P25" s="344"/>
      <c r="Q25" s="56"/>
      <c r="R25" s="56"/>
      <c r="S25" s="57"/>
      <c r="T25" s="412">
        <f t="shared" si="5"/>
        <v>0</v>
      </c>
      <c r="U25" s="55"/>
      <c r="V25" s="328"/>
      <c r="W25" s="452"/>
      <c r="X25" s="451"/>
      <c r="Y25" s="307"/>
      <c r="Z25" s="56"/>
      <c r="AA25" s="56"/>
      <c r="AB25" s="344"/>
      <c r="AC25" s="56"/>
      <c r="AD25" s="56"/>
      <c r="AE25" s="57"/>
      <c r="AF25" s="412">
        <f t="shared" si="7"/>
        <v>0</v>
      </c>
      <c r="AG25" s="55"/>
      <c r="AH25" s="328"/>
      <c r="AI25" s="452"/>
      <c r="AJ25" s="451"/>
      <c r="AK25" s="307"/>
      <c r="AL25" s="56"/>
      <c r="AM25" s="56"/>
      <c r="AN25" s="344"/>
      <c r="AO25" s="56"/>
      <c r="AP25" s="56"/>
      <c r="AQ25" s="57"/>
      <c r="AR25" s="413"/>
      <c r="AS25" s="413"/>
    </row>
    <row r="26" spans="1:45" s="198" customFormat="1" ht="30.6" customHeight="1">
      <c r="A26" s="422"/>
      <c r="B26" s="411"/>
      <c r="C26" s="411">
        <v>63416</v>
      </c>
      <c r="D26" s="542" t="s">
        <v>176</v>
      </c>
      <c r="E26" s="542"/>
      <c r="F26" s="542"/>
      <c r="G26" s="543"/>
      <c r="H26" s="412">
        <f t="shared" si="3"/>
        <v>0</v>
      </c>
      <c r="I26" s="55"/>
      <c r="J26" s="328"/>
      <c r="K26" s="452"/>
      <c r="L26" s="451"/>
      <c r="M26" s="307"/>
      <c r="N26" s="56"/>
      <c r="O26" s="56"/>
      <c r="P26" s="344"/>
      <c r="Q26" s="56"/>
      <c r="R26" s="56"/>
      <c r="S26" s="57"/>
      <c r="T26" s="412">
        <f t="shared" si="5"/>
        <v>0</v>
      </c>
      <c r="U26" s="55"/>
      <c r="V26" s="328"/>
      <c r="W26" s="452"/>
      <c r="X26" s="451"/>
      <c r="Y26" s="307"/>
      <c r="Z26" s="56"/>
      <c r="AA26" s="56"/>
      <c r="AB26" s="344"/>
      <c r="AC26" s="56"/>
      <c r="AD26" s="56"/>
      <c r="AE26" s="57"/>
      <c r="AF26" s="412">
        <f t="shared" si="7"/>
        <v>0</v>
      </c>
      <c r="AG26" s="55"/>
      <c r="AH26" s="328"/>
      <c r="AI26" s="452"/>
      <c r="AJ26" s="451"/>
      <c r="AK26" s="307"/>
      <c r="AL26" s="56"/>
      <c r="AM26" s="56"/>
      <c r="AN26" s="344"/>
      <c r="AO26" s="56"/>
      <c r="AP26" s="56"/>
      <c r="AQ26" s="57"/>
      <c r="AR26" s="413"/>
      <c r="AS26" s="413"/>
    </row>
    <row r="27" spans="1:45" s="198" customFormat="1" ht="30.6" customHeight="1">
      <c r="A27" s="422"/>
      <c r="B27" s="411"/>
      <c r="C27" s="411">
        <v>63424</v>
      </c>
      <c r="D27" s="542" t="s">
        <v>177</v>
      </c>
      <c r="E27" s="542"/>
      <c r="F27" s="542"/>
      <c r="G27" s="543"/>
      <c r="H27" s="412">
        <f t="shared" si="3"/>
        <v>0</v>
      </c>
      <c r="I27" s="55"/>
      <c r="J27" s="328"/>
      <c r="K27" s="452"/>
      <c r="L27" s="451"/>
      <c r="M27" s="307"/>
      <c r="N27" s="56"/>
      <c r="O27" s="56"/>
      <c r="P27" s="344"/>
      <c r="Q27" s="56"/>
      <c r="R27" s="56"/>
      <c r="S27" s="57"/>
      <c r="T27" s="412">
        <f t="shared" si="5"/>
        <v>0</v>
      </c>
      <c r="U27" s="55"/>
      <c r="V27" s="328"/>
      <c r="W27" s="452"/>
      <c r="X27" s="451"/>
      <c r="Y27" s="307"/>
      <c r="Z27" s="56"/>
      <c r="AA27" s="56"/>
      <c r="AB27" s="344"/>
      <c r="AC27" s="56"/>
      <c r="AD27" s="56"/>
      <c r="AE27" s="57"/>
      <c r="AF27" s="412">
        <f t="shared" si="7"/>
        <v>0</v>
      </c>
      <c r="AG27" s="55"/>
      <c r="AH27" s="328"/>
      <c r="AI27" s="452"/>
      <c r="AJ27" s="451"/>
      <c r="AK27" s="307"/>
      <c r="AL27" s="56"/>
      <c r="AM27" s="56"/>
      <c r="AN27" s="344"/>
      <c r="AO27" s="56"/>
      <c r="AP27" s="56"/>
      <c r="AQ27" s="57"/>
      <c r="AR27" s="413"/>
      <c r="AS27" s="413"/>
    </row>
    <row r="28" spans="1:45" s="198" customFormat="1" ht="46.9" customHeight="1">
      <c r="A28" s="422"/>
      <c r="B28" s="411"/>
      <c r="C28" s="411">
        <v>63425</v>
      </c>
      <c r="D28" s="542" t="s">
        <v>178</v>
      </c>
      <c r="E28" s="542"/>
      <c r="F28" s="542"/>
      <c r="G28" s="543"/>
      <c r="H28" s="412">
        <f t="shared" si="3"/>
        <v>0</v>
      </c>
      <c r="I28" s="55"/>
      <c r="J28" s="328"/>
      <c r="K28" s="452"/>
      <c r="L28" s="451"/>
      <c r="M28" s="307"/>
      <c r="N28" s="56"/>
      <c r="O28" s="56"/>
      <c r="P28" s="344"/>
      <c r="Q28" s="56"/>
      <c r="R28" s="56"/>
      <c r="S28" s="57"/>
      <c r="T28" s="412">
        <f t="shared" si="5"/>
        <v>0</v>
      </c>
      <c r="U28" s="55"/>
      <c r="V28" s="328"/>
      <c r="W28" s="452"/>
      <c r="X28" s="451"/>
      <c r="Y28" s="307"/>
      <c r="Z28" s="56"/>
      <c r="AA28" s="56"/>
      <c r="AB28" s="344"/>
      <c r="AC28" s="56"/>
      <c r="AD28" s="56"/>
      <c r="AE28" s="57"/>
      <c r="AF28" s="412">
        <f t="shared" si="7"/>
        <v>0</v>
      </c>
      <c r="AG28" s="55"/>
      <c r="AH28" s="328"/>
      <c r="AI28" s="452"/>
      <c r="AJ28" s="451"/>
      <c r="AK28" s="307"/>
      <c r="AL28" s="56"/>
      <c r="AM28" s="56"/>
      <c r="AN28" s="344"/>
      <c r="AO28" s="56"/>
      <c r="AP28" s="56"/>
      <c r="AQ28" s="57"/>
      <c r="AR28" s="413"/>
      <c r="AS28" s="413"/>
    </row>
    <row r="29" spans="1:45" s="198" customFormat="1" ht="46.15" customHeight="1">
      <c r="A29" s="422"/>
      <c r="B29" s="411"/>
      <c r="C29" s="411">
        <v>63426</v>
      </c>
      <c r="D29" s="542" t="s">
        <v>179</v>
      </c>
      <c r="E29" s="542"/>
      <c r="F29" s="542"/>
      <c r="G29" s="543"/>
      <c r="H29" s="412">
        <f t="shared" si="3"/>
        <v>0</v>
      </c>
      <c r="I29" s="55"/>
      <c r="J29" s="328"/>
      <c r="K29" s="452"/>
      <c r="L29" s="451"/>
      <c r="M29" s="307"/>
      <c r="N29" s="56"/>
      <c r="O29" s="56"/>
      <c r="P29" s="344"/>
      <c r="Q29" s="56"/>
      <c r="R29" s="56"/>
      <c r="S29" s="57"/>
      <c r="T29" s="412">
        <f t="shared" si="5"/>
        <v>0</v>
      </c>
      <c r="U29" s="55"/>
      <c r="V29" s="328"/>
      <c r="W29" s="452"/>
      <c r="X29" s="451"/>
      <c r="Y29" s="307"/>
      <c r="Z29" s="56"/>
      <c r="AA29" s="56"/>
      <c r="AB29" s="344"/>
      <c r="AC29" s="56"/>
      <c r="AD29" s="56"/>
      <c r="AE29" s="57"/>
      <c r="AF29" s="412">
        <f t="shared" si="7"/>
        <v>0</v>
      </c>
      <c r="AG29" s="55"/>
      <c r="AH29" s="328"/>
      <c r="AI29" s="452"/>
      <c r="AJ29" s="451"/>
      <c r="AK29" s="307"/>
      <c r="AL29" s="56"/>
      <c r="AM29" s="56"/>
      <c r="AN29" s="344"/>
      <c r="AO29" s="56"/>
      <c r="AP29" s="56"/>
      <c r="AQ29" s="57"/>
      <c r="AR29" s="413"/>
      <c r="AS29" s="413"/>
    </row>
    <row r="30" spans="1:45" s="191" customFormat="1" ht="29.25" customHeight="1">
      <c r="A30" s="501">
        <v>636</v>
      </c>
      <c r="B30" s="502"/>
      <c r="C30" s="502"/>
      <c r="D30" s="503" t="s">
        <v>62</v>
      </c>
      <c r="E30" s="503"/>
      <c r="F30" s="503"/>
      <c r="G30" s="504"/>
      <c r="H30" s="249">
        <f t="shared" si="3"/>
        <v>2087500</v>
      </c>
      <c r="I30" s="336">
        <f>SUM(I31:I34)</f>
        <v>0</v>
      </c>
      <c r="J30" s="282">
        <f t="shared" ref="J30:S30" si="21">SUM(J31:J34)</f>
        <v>0</v>
      </c>
      <c r="K30" s="251">
        <f t="shared" si="21"/>
        <v>0</v>
      </c>
      <c r="L30" s="322">
        <f t="shared" si="21"/>
        <v>1980000</v>
      </c>
      <c r="M30" s="252">
        <f t="shared" si="21"/>
        <v>0</v>
      </c>
      <c r="N30" s="253">
        <f t="shared" si="21"/>
        <v>0</v>
      </c>
      <c r="O30" s="253">
        <f t="shared" si="21"/>
        <v>0</v>
      </c>
      <c r="P30" s="253">
        <f t="shared" si="21"/>
        <v>107500</v>
      </c>
      <c r="Q30" s="253">
        <f t="shared" si="21"/>
        <v>0</v>
      </c>
      <c r="R30" s="253">
        <f t="shared" si="21"/>
        <v>0</v>
      </c>
      <c r="S30" s="251">
        <f t="shared" si="21"/>
        <v>0</v>
      </c>
      <c r="T30" s="249">
        <f t="shared" si="5"/>
        <v>2087000</v>
      </c>
      <c r="U30" s="336">
        <f>SUM(U31:U34)</f>
        <v>0</v>
      </c>
      <c r="V30" s="282">
        <f t="shared" ref="V30:AE30" si="22">SUM(V31:V34)</f>
        <v>0</v>
      </c>
      <c r="W30" s="251">
        <f t="shared" si="22"/>
        <v>0</v>
      </c>
      <c r="X30" s="322">
        <f t="shared" si="22"/>
        <v>1980000</v>
      </c>
      <c r="Y30" s="252">
        <f t="shared" si="22"/>
        <v>0</v>
      </c>
      <c r="Z30" s="253">
        <f t="shared" si="22"/>
        <v>0</v>
      </c>
      <c r="AA30" s="253">
        <f t="shared" si="22"/>
        <v>0</v>
      </c>
      <c r="AB30" s="253">
        <f t="shared" si="22"/>
        <v>107000</v>
      </c>
      <c r="AC30" s="253">
        <f t="shared" si="22"/>
        <v>0</v>
      </c>
      <c r="AD30" s="253">
        <f t="shared" si="22"/>
        <v>0</v>
      </c>
      <c r="AE30" s="251">
        <f t="shared" si="22"/>
        <v>0</v>
      </c>
      <c r="AF30" s="249">
        <f t="shared" si="7"/>
        <v>2087000</v>
      </c>
      <c r="AG30" s="336">
        <f>SUM(AG31:AG34)</f>
        <v>0</v>
      </c>
      <c r="AH30" s="282">
        <f t="shared" ref="AH30:AQ30" si="23">SUM(AH31:AH34)</f>
        <v>0</v>
      </c>
      <c r="AI30" s="251">
        <f t="shared" si="23"/>
        <v>0</v>
      </c>
      <c r="AJ30" s="322">
        <f t="shared" si="23"/>
        <v>1980000</v>
      </c>
      <c r="AK30" s="252">
        <f t="shared" si="23"/>
        <v>0</v>
      </c>
      <c r="AL30" s="253">
        <f t="shared" si="23"/>
        <v>0</v>
      </c>
      <c r="AM30" s="253">
        <f t="shared" si="23"/>
        <v>0</v>
      </c>
      <c r="AN30" s="253">
        <f t="shared" si="23"/>
        <v>107000</v>
      </c>
      <c r="AO30" s="253">
        <f t="shared" si="23"/>
        <v>0</v>
      </c>
      <c r="AP30" s="253">
        <f t="shared" si="23"/>
        <v>0</v>
      </c>
      <c r="AQ30" s="251">
        <f t="shared" si="23"/>
        <v>0</v>
      </c>
      <c r="AR30" s="255"/>
      <c r="AS30" s="255"/>
    </row>
    <row r="31" spans="1:45" s="198" customFormat="1" ht="31.9" customHeight="1">
      <c r="A31" s="422"/>
      <c r="B31" s="411"/>
      <c r="C31" s="411">
        <v>63612</v>
      </c>
      <c r="D31" s="542" t="s">
        <v>180</v>
      </c>
      <c r="E31" s="542"/>
      <c r="F31" s="542"/>
      <c r="G31" s="543"/>
      <c r="H31" s="412">
        <f t="shared" si="3"/>
        <v>1980000</v>
      </c>
      <c r="I31" s="55"/>
      <c r="J31" s="328"/>
      <c r="K31" s="452"/>
      <c r="L31" s="324">
        <v>1980000</v>
      </c>
      <c r="M31" s="307"/>
      <c r="N31" s="56"/>
      <c r="O31" s="56"/>
      <c r="P31" s="344"/>
      <c r="Q31" s="56"/>
      <c r="R31" s="56"/>
      <c r="S31" s="57"/>
      <c r="T31" s="412">
        <f t="shared" si="5"/>
        <v>1980000</v>
      </c>
      <c r="U31" s="55"/>
      <c r="V31" s="328"/>
      <c r="W31" s="452"/>
      <c r="X31" s="324">
        <v>1980000</v>
      </c>
      <c r="Y31" s="307"/>
      <c r="Z31" s="56"/>
      <c r="AA31" s="56"/>
      <c r="AB31" s="344"/>
      <c r="AC31" s="56"/>
      <c r="AD31" s="56"/>
      <c r="AE31" s="57"/>
      <c r="AF31" s="412">
        <f t="shared" si="7"/>
        <v>1980000</v>
      </c>
      <c r="AG31" s="55"/>
      <c r="AH31" s="328"/>
      <c r="AI31" s="452"/>
      <c r="AJ31" s="324">
        <v>1980000</v>
      </c>
      <c r="AK31" s="307"/>
      <c r="AL31" s="56"/>
      <c r="AM31" s="56"/>
      <c r="AN31" s="344"/>
      <c r="AO31" s="56"/>
      <c r="AP31" s="56"/>
      <c r="AQ31" s="57"/>
      <c r="AR31" s="413"/>
      <c r="AS31" s="413"/>
    </row>
    <row r="32" spans="1:45" s="198" customFormat="1" ht="34.15" customHeight="1">
      <c r="A32" s="422"/>
      <c r="B32" s="411"/>
      <c r="C32" s="411">
        <v>63613</v>
      </c>
      <c r="D32" s="542" t="s">
        <v>181</v>
      </c>
      <c r="E32" s="542"/>
      <c r="F32" s="542"/>
      <c r="G32" s="543"/>
      <c r="H32" s="412">
        <f t="shared" si="3"/>
        <v>107500</v>
      </c>
      <c r="I32" s="55"/>
      <c r="J32" s="328"/>
      <c r="K32" s="452"/>
      <c r="L32" s="451"/>
      <c r="M32" s="307"/>
      <c r="N32" s="56"/>
      <c r="O32" s="56"/>
      <c r="P32" s="344">
        <v>107500</v>
      </c>
      <c r="Q32" s="56"/>
      <c r="R32" s="56"/>
      <c r="S32" s="57"/>
      <c r="T32" s="412">
        <f t="shared" si="5"/>
        <v>107000</v>
      </c>
      <c r="U32" s="55"/>
      <c r="V32" s="328"/>
      <c r="W32" s="452"/>
      <c r="X32" s="451"/>
      <c r="Y32" s="307"/>
      <c r="Z32" s="56"/>
      <c r="AA32" s="56"/>
      <c r="AB32" s="344">
        <v>107000</v>
      </c>
      <c r="AC32" s="56"/>
      <c r="AD32" s="56"/>
      <c r="AE32" s="57"/>
      <c r="AF32" s="412">
        <f t="shared" si="7"/>
        <v>107000</v>
      </c>
      <c r="AG32" s="55"/>
      <c r="AH32" s="328"/>
      <c r="AI32" s="452"/>
      <c r="AJ32" s="451"/>
      <c r="AK32" s="307"/>
      <c r="AL32" s="56"/>
      <c r="AM32" s="56"/>
      <c r="AN32" s="344">
        <v>107000</v>
      </c>
      <c r="AO32" s="56"/>
      <c r="AP32" s="56"/>
      <c r="AQ32" s="57"/>
      <c r="AR32" s="413"/>
      <c r="AS32" s="413"/>
    </row>
    <row r="33" spans="1:45" s="198" customFormat="1" ht="34.15" customHeight="1">
      <c r="A33" s="422"/>
      <c r="B33" s="411"/>
      <c r="C33" s="411">
        <v>63622</v>
      </c>
      <c r="D33" s="542" t="s">
        <v>182</v>
      </c>
      <c r="E33" s="542"/>
      <c r="F33" s="542"/>
      <c r="G33" s="543"/>
      <c r="H33" s="412">
        <f t="shared" si="3"/>
        <v>0</v>
      </c>
      <c r="I33" s="55"/>
      <c r="J33" s="328"/>
      <c r="K33" s="452"/>
      <c r="L33" s="324"/>
      <c r="M33" s="307"/>
      <c r="N33" s="56"/>
      <c r="O33" s="56"/>
      <c r="P33" s="344"/>
      <c r="Q33" s="56"/>
      <c r="R33" s="56"/>
      <c r="S33" s="57"/>
      <c r="T33" s="412">
        <f t="shared" si="5"/>
        <v>0</v>
      </c>
      <c r="U33" s="55"/>
      <c r="V33" s="328"/>
      <c r="W33" s="452"/>
      <c r="X33" s="324"/>
      <c r="Y33" s="307"/>
      <c r="Z33" s="56"/>
      <c r="AA33" s="56"/>
      <c r="AB33" s="344"/>
      <c r="AC33" s="56"/>
      <c r="AD33" s="56"/>
      <c r="AE33" s="57"/>
      <c r="AF33" s="412">
        <f t="shared" si="7"/>
        <v>0</v>
      </c>
      <c r="AG33" s="55"/>
      <c r="AH33" s="328"/>
      <c r="AI33" s="452"/>
      <c r="AJ33" s="324"/>
      <c r="AK33" s="307"/>
      <c r="AL33" s="56"/>
      <c r="AM33" s="56"/>
      <c r="AN33" s="344"/>
      <c r="AO33" s="56"/>
      <c r="AP33" s="56"/>
      <c r="AQ33" s="57"/>
      <c r="AR33" s="413"/>
      <c r="AS33" s="413"/>
    </row>
    <row r="34" spans="1:45" s="198" customFormat="1" ht="34.15" customHeight="1">
      <c r="A34" s="422"/>
      <c r="B34" s="411"/>
      <c r="C34" s="411">
        <v>63623</v>
      </c>
      <c r="D34" s="542" t="s">
        <v>183</v>
      </c>
      <c r="E34" s="542"/>
      <c r="F34" s="542"/>
      <c r="G34" s="543"/>
      <c r="H34" s="412">
        <f t="shared" si="3"/>
        <v>0</v>
      </c>
      <c r="I34" s="55"/>
      <c r="J34" s="328"/>
      <c r="K34" s="452"/>
      <c r="L34" s="451"/>
      <c r="M34" s="307"/>
      <c r="N34" s="56"/>
      <c r="O34" s="56"/>
      <c r="P34" s="344"/>
      <c r="Q34" s="56"/>
      <c r="R34" s="56"/>
      <c r="S34" s="57"/>
      <c r="T34" s="412">
        <f t="shared" si="5"/>
        <v>0</v>
      </c>
      <c r="U34" s="55"/>
      <c r="V34" s="328"/>
      <c r="W34" s="452"/>
      <c r="X34" s="451"/>
      <c r="Y34" s="307"/>
      <c r="Z34" s="56"/>
      <c r="AA34" s="56"/>
      <c r="AB34" s="344"/>
      <c r="AC34" s="56"/>
      <c r="AD34" s="56"/>
      <c r="AE34" s="57"/>
      <c r="AF34" s="412">
        <f t="shared" si="7"/>
        <v>0</v>
      </c>
      <c r="AG34" s="55"/>
      <c r="AH34" s="328"/>
      <c r="AI34" s="452"/>
      <c r="AJ34" s="451"/>
      <c r="AK34" s="307"/>
      <c r="AL34" s="56"/>
      <c r="AM34" s="56"/>
      <c r="AN34" s="344"/>
      <c r="AO34" s="56"/>
      <c r="AP34" s="56"/>
      <c r="AQ34" s="57"/>
      <c r="AR34" s="413"/>
      <c r="AS34" s="413"/>
    </row>
    <row r="35" spans="1:45" s="191" customFormat="1" ht="29.25" customHeight="1">
      <c r="A35" s="501">
        <v>638</v>
      </c>
      <c r="B35" s="502"/>
      <c r="C35" s="502"/>
      <c r="D35" s="503" t="s">
        <v>160</v>
      </c>
      <c r="E35" s="503"/>
      <c r="F35" s="503"/>
      <c r="G35" s="504"/>
      <c r="H35" s="249">
        <f t="shared" si="3"/>
        <v>0</v>
      </c>
      <c r="I35" s="336">
        <f>SUM(I36:I43)</f>
        <v>0</v>
      </c>
      <c r="J35" s="282">
        <f t="shared" ref="J35:S35" si="24">SUM(J36:J43)</f>
        <v>0</v>
      </c>
      <c r="K35" s="251">
        <f t="shared" si="24"/>
        <v>0</v>
      </c>
      <c r="L35" s="322">
        <f t="shared" si="24"/>
        <v>0</v>
      </c>
      <c r="M35" s="252">
        <f t="shared" si="24"/>
        <v>0</v>
      </c>
      <c r="N35" s="253">
        <f t="shared" si="24"/>
        <v>0</v>
      </c>
      <c r="O35" s="253">
        <f t="shared" si="24"/>
        <v>0</v>
      </c>
      <c r="P35" s="253">
        <f t="shared" si="24"/>
        <v>0</v>
      </c>
      <c r="Q35" s="253">
        <f t="shared" si="24"/>
        <v>0</v>
      </c>
      <c r="R35" s="253">
        <f t="shared" si="24"/>
        <v>0</v>
      </c>
      <c r="S35" s="251">
        <f t="shared" si="24"/>
        <v>0</v>
      </c>
      <c r="T35" s="249">
        <f t="shared" si="5"/>
        <v>0</v>
      </c>
      <c r="U35" s="336">
        <f>SUM(U36:U43)</f>
        <v>0</v>
      </c>
      <c r="V35" s="282">
        <f t="shared" ref="V35:AE35" si="25">SUM(V36:V43)</f>
        <v>0</v>
      </c>
      <c r="W35" s="251">
        <f t="shared" si="25"/>
        <v>0</v>
      </c>
      <c r="X35" s="322">
        <f t="shared" si="25"/>
        <v>0</v>
      </c>
      <c r="Y35" s="252">
        <f t="shared" si="25"/>
        <v>0</v>
      </c>
      <c r="Z35" s="253">
        <f t="shared" si="25"/>
        <v>0</v>
      </c>
      <c r="AA35" s="253">
        <f t="shared" si="25"/>
        <v>0</v>
      </c>
      <c r="AB35" s="253">
        <f t="shared" si="25"/>
        <v>0</v>
      </c>
      <c r="AC35" s="253">
        <f t="shared" si="25"/>
        <v>0</v>
      </c>
      <c r="AD35" s="253">
        <f t="shared" si="25"/>
        <v>0</v>
      </c>
      <c r="AE35" s="251">
        <f t="shared" si="25"/>
        <v>0</v>
      </c>
      <c r="AF35" s="249">
        <f t="shared" si="7"/>
        <v>0</v>
      </c>
      <c r="AG35" s="336">
        <f>SUM(AG36:AG43)</f>
        <v>0</v>
      </c>
      <c r="AH35" s="282">
        <f t="shared" ref="AH35:AQ35" si="26">SUM(AH36:AH43)</f>
        <v>0</v>
      </c>
      <c r="AI35" s="251">
        <f t="shared" si="26"/>
        <v>0</v>
      </c>
      <c r="AJ35" s="322">
        <f t="shared" si="26"/>
        <v>0</v>
      </c>
      <c r="AK35" s="252">
        <f t="shared" si="26"/>
        <v>0</v>
      </c>
      <c r="AL35" s="253">
        <f t="shared" si="26"/>
        <v>0</v>
      </c>
      <c r="AM35" s="253">
        <f t="shared" si="26"/>
        <v>0</v>
      </c>
      <c r="AN35" s="253">
        <f t="shared" si="26"/>
        <v>0</v>
      </c>
      <c r="AO35" s="253">
        <f t="shared" si="26"/>
        <v>0</v>
      </c>
      <c r="AP35" s="253">
        <f t="shared" si="26"/>
        <v>0</v>
      </c>
      <c r="AQ35" s="251">
        <f t="shared" si="26"/>
        <v>0</v>
      </c>
      <c r="AR35" s="255"/>
      <c r="AS35" s="255"/>
    </row>
    <row r="36" spans="1:45" s="198" customFormat="1" ht="27" customHeight="1">
      <c r="A36" s="422"/>
      <c r="B36" s="411"/>
      <c r="C36" s="411">
        <v>63811</v>
      </c>
      <c r="D36" s="542" t="s">
        <v>184</v>
      </c>
      <c r="E36" s="542"/>
      <c r="F36" s="542"/>
      <c r="G36" s="543"/>
      <c r="H36" s="412">
        <f t="shared" si="3"/>
        <v>0</v>
      </c>
      <c r="I36" s="55"/>
      <c r="J36" s="328"/>
      <c r="K36" s="344"/>
      <c r="L36" s="451"/>
      <c r="M36" s="344"/>
      <c r="N36" s="56"/>
      <c r="O36" s="344"/>
      <c r="P36" s="56"/>
      <c r="Q36" s="56"/>
      <c r="R36" s="56"/>
      <c r="S36" s="57"/>
      <c r="T36" s="412">
        <f t="shared" si="5"/>
        <v>0</v>
      </c>
      <c r="U36" s="55"/>
      <c r="V36" s="328"/>
      <c r="W36" s="344"/>
      <c r="X36" s="451"/>
      <c r="Y36" s="344"/>
      <c r="Z36" s="56"/>
      <c r="AA36" s="344"/>
      <c r="AB36" s="56"/>
      <c r="AC36" s="56"/>
      <c r="AD36" s="56"/>
      <c r="AE36" s="57"/>
      <c r="AF36" s="412">
        <f t="shared" si="7"/>
        <v>0</v>
      </c>
      <c r="AG36" s="55"/>
      <c r="AH36" s="328"/>
      <c r="AI36" s="344"/>
      <c r="AJ36" s="451"/>
      <c r="AK36" s="344"/>
      <c r="AL36" s="56"/>
      <c r="AM36" s="344"/>
      <c r="AN36" s="56"/>
      <c r="AO36" s="56"/>
      <c r="AP36" s="56"/>
      <c r="AQ36" s="57"/>
      <c r="AR36" s="413"/>
      <c r="AS36" s="413"/>
    </row>
    <row r="37" spans="1:45" s="198" customFormat="1" ht="27" customHeight="1">
      <c r="A37" s="422"/>
      <c r="B37" s="411"/>
      <c r="C37" s="411">
        <v>63812</v>
      </c>
      <c r="D37" s="542" t="s">
        <v>185</v>
      </c>
      <c r="E37" s="542"/>
      <c r="F37" s="542"/>
      <c r="G37" s="543"/>
      <c r="H37" s="412">
        <f t="shared" si="3"/>
        <v>0</v>
      </c>
      <c r="I37" s="55"/>
      <c r="J37" s="328"/>
      <c r="K37" s="344"/>
      <c r="L37" s="451"/>
      <c r="M37" s="344"/>
      <c r="N37" s="56"/>
      <c r="O37" s="344"/>
      <c r="P37" s="56"/>
      <c r="Q37" s="56"/>
      <c r="R37" s="56"/>
      <c r="S37" s="57"/>
      <c r="T37" s="412">
        <f t="shared" si="5"/>
        <v>0</v>
      </c>
      <c r="U37" s="55"/>
      <c r="V37" s="328"/>
      <c r="W37" s="344"/>
      <c r="X37" s="451"/>
      <c r="Y37" s="344"/>
      <c r="Z37" s="56"/>
      <c r="AA37" s="344"/>
      <c r="AB37" s="56"/>
      <c r="AC37" s="56"/>
      <c r="AD37" s="56"/>
      <c r="AE37" s="57"/>
      <c r="AF37" s="412">
        <f t="shared" si="7"/>
        <v>0</v>
      </c>
      <c r="AG37" s="55"/>
      <c r="AH37" s="328"/>
      <c r="AI37" s="344"/>
      <c r="AJ37" s="451"/>
      <c r="AK37" s="344"/>
      <c r="AL37" s="56"/>
      <c r="AM37" s="344"/>
      <c r="AN37" s="56"/>
      <c r="AO37" s="56"/>
      <c r="AP37" s="56"/>
      <c r="AQ37" s="57"/>
      <c r="AR37" s="413"/>
      <c r="AS37" s="413"/>
    </row>
    <row r="38" spans="1:45" s="198" customFormat="1" ht="39" customHeight="1">
      <c r="A38" s="422"/>
      <c r="B38" s="411"/>
      <c r="C38" s="411" t="s">
        <v>186</v>
      </c>
      <c r="D38" s="542" t="s">
        <v>187</v>
      </c>
      <c r="E38" s="542"/>
      <c r="F38" s="542"/>
      <c r="G38" s="543"/>
      <c r="H38" s="412">
        <f t="shared" si="3"/>
        <v>0</v>
      </c>
      <c r="I38" s="55"/>
      <c r="J38" s="328"/>
      <c r="K38" s="452"/>
      <c r="L38" s="451"/>
      <c r="M38" s="344"/>
      <c r="N38" s="56"/>
      <c r="O38" s="344"/>
      <c r="P38" s="56"/>
      <c r="Q38" s="56"/>
      <c r="R38" s="56"/>
      <c r="S38" s="57"/>
      <c r="T38" s="412">
        <f t="shared" si="5"/>
        <v>0</v>
      </c>
      <c r="U38" s="55"/>
      <c r="V38" s="328"/>
      <c r="W38" s="452"/>
      <c r="X38" s="451"/>
      <c r="Y38" s="344"/>
      <c r="Z38" s="56"/>
      <c r="AA38" s="344"/>
      <c r="AB38" s="56"/>
      <c r="AC38" s="56"/>
      <c r="AD38" s="56"/>
      <c r="AE38" s="57"/>
      <c r="AF38" s="412">
        <f t="shared" si="7"/>
        <v>0</v>
      </c>
      <c r="AG38" s="55"/>
      <c r="AH38" s="328"/>
      <c r="AI38" s="452"/>
      <c r="AJ38" s="451"/>
      <c r="AK38" s="344"/>
      <c r="AL38" s="56"/>
      <c r="AM38" s="344"/>
      <c r="AN38" s="56"/>
      <c r="AO38" s="56"/>
      <c r="AP38" s="56"/>
      <c r="AQ38" s="57"/>
      <c r="AR38" s="413"/>
      <c r="AS38" s="413"/>
    </row>
    <row r="39" spans="1:45" s="198" customFormat="1" ht="27" customHeight="1">
      <c r="A39" s="422"/>
      <c r="B39" s="411"/>
      <c r="C39" s="411" t="s">
        <v>188</v>
      </c>
      <c r="D39" s="542" t="s">
        <v>189</v>
      </c>
      <c r="E39" s="542"/>
      <c r="F39" s="542"/>
      <c r="G39" s="543"/>
      <c r="H39" s="412">
        <f t="shared" si="3"/>
        <v>0</v>
      </c>
      <c r="I39" s="55"/>
      <c r="J39" s="328"/>
      <c r="K39" s="452"/>
      <c r="L39" s="451"/>
      <c r="M39" s="344"/>
      <c r="N39" s="56"/>
      <c r="O39" s="344"/>
      <c r="P39" s="56"/>
      <c r="Q39" s="56"/>
      <c r="R39" s="56"/>
      <c r="S39" s="57"/>
      <c r="T39" s="412">
        <f t="shared" si="5"/>
        <v>0</v>
      </c>
      <c r="U39" s="55"/>
      <c r="V39" s="328"/>
      <c r="W39" s="452"/>
      <c r="X39" s="451"/>
      <c r="Y39" s="344"/>
      <c r="Z39" s="56"/>
      <c r="AA39" s="344"/>
      <c r="AB39" s="56"/>
      <c r="AC39" s="56"/>
      <c r="AD39" s="56"/>
      <c r="AE39" s="57"/>
      <c r="AF39" s="412">
        <f t="shared" si="7"/>
        <v>0</v>
      </c>
      <c r="AG39" s="55"/>
      <c r="AH39" s="328"/>
      <c r="AI39" s="452"/>
      <c r="AJ39" s="451"/>
      <c r="AK39" s="344"/>
      <c r="AL39" s="56"/>
      <c r="AM39" s="344"/>
      <c r="AN39" s="56"/>
      <c r="AO39" s="56"/>
      <c r="AP39" s="56"/>
      <c r="AQ39" s="57"/>
      <c r="AR39" s="413"/>
      <c r="AS39" s="413"/>
    </row>
    <row r="40" spans="1:45" s="198" customFormat="1" ht="27" customHeight="1">
      <c r="A40" s="422"/>
      <c r="B40" s="411"/>
      <c r="C40" s="411">
        <v>63821</v>
      </c>
      <c r="D40" s="542" t="s">
        <v>190</v>
      </c>
      <c r="E40" s="542"/>
      <c r="F40" s="542"/>
      <c r="G40" s="543"/>
      <c r="H40" s="412">
        <f t="shared" si="3"/>
        <v>0</v>
      </c>
      <c r="I40" s="55"/>
      <c r="J40" s="328"/>
      <c r="K40" s="452"/>
      <c r="L40" s="451"/>
      <c r="M40" s="344"/>
      <c r="N40" s="56"/>
      <c r="O40" s="344"/>
      <c r="P40" s="56"/>
      <c r="Q40" s="56"/>
      <c r="R40" s="56"/>
      <c r="S40" s="57"/>
      <c r="T40" s="412">
        <f t="shared" si="5"/>
        <v>0</v>
      </c>
      <c r="U40" s="55"/>
      <c r="V40" s="328"/>
      <c r="W40" s="452"/>
      <c r="X40" s="451"/>
      <c r="Y40" s="344"/>
      <c r="Z40" s="56"/>
      <c r="AA40" s="344"/>
      <c r="AB40" s="56"/>
      <c r="AC40" s="56"/>
      <c r="AD40" s="56"/>
      <c r="AE40" s="57"/>
      <c r="AF40" s="412">
        <f t="shared" si="7"/>
        <v>0</v>
      </c>
      <c r="AG40" s="55"/>
      <c r="AH40" s="328"/>
      <c r="AI40" s="452"/>
      <c r="AJ40" s="451"/>
      <c r="AK40" s="344"/>
      <c r="AL40" s="56"/>
      <c r="AM40" s="344"/>
      <c r="AN40" s="56"/>
      <c r="AO40" s="56"/>
      <c r="AP40" s="56"/>
      <c r="AQ40" s="57"/>
      <c r="AR40" s="413"/>
      <c r="AS40" s="413"/>
    </row>
    <row r="41" spans="1:45" s="198" customFormat="1" ht="27" customHeight="1">
      <c r="A41" s="422"/>
      <c r="B41" s="411"/>
      <c r="C41" s="411">
        <v>63822</v>
      </c>
      <c r="D41" s="542" t="s">
        <v>191</v>
      </c>
      <c r="E41" s="542"/>
      <c r="F41" s="542"/>
      <c r="G41" s="543"/>
      <c r="H41" s="412">
        <f t="shared" si="3"/>
        <v>0</v>
      </c>
      <c r="I41" s="55"/>
      <c r="J41" s="328"/>
      <c r="K41" s="452"/>
      <c r="L41" s="451"/>
      <c r="M41" s="344"/>
      <c r="N41" s="56"/>
      <c r="O41" s="344"/>
      <c r="P41" s="56"/>
      <c r="Q41" s="56"/>
      <c r="R41" s="56"/>
      <c r="S41" s="57"/>
      <c r="T41" s="412">
        <f t="shared" si="5"/>
        <v>0</v>
      </c>
      <c r="U41" s="55"/>
      <c r="V41" s="328"/>
      <c r="W41" s="452"/>
      <c r="X41" s="451"/>
      <c r="Y41" s="344"/>
      <c r="Z41" s="56"/>
      <c r="AA41" s="344"/>
      <c r="AB41" s="56"/>
      <c r="AC41" s="56"/>
      <c r="AD41" s="56"/>
      <c r="AE41" s="57"/>
      <c r="AF41" s="412">
        <f t="shared" si="7"/>
        <v>0</v>
      </c>
      <c r="AG41" s="55"/>
      <c r="AH41" s="328"/>
      <c r="AI41" s="452"/>
      <c r="AJ41" s="451"/>
      <c r="AK41" s="344"/>
      <c r="AL41" s="56"/>
      <c r="AM41" s="344"/>
      <c r="AN41" s="56"/>
      <c r="AO41" s="56"/>
      <c r="AP41" s="56"/>
      <c r="AQ41" s="57"/>
      <c r="AR41" s="413"/>
      <c r="AS41" s="413"/>
    </row>
    <row r="42" spans="1:45" s="198" customFormat="1" ht="39.6" customHeight="1">
      <c r="A42" s="422"/>
      <c r="B42" s="411"/>
      <c r="C42" s="411" t="s">
        <v>192</v>
      </c>
      <c r="D42" s="542" t="s">
        <v>193</v>
      </c>
      <c r="E42" s="542"/>
      <c r="F42" s="542"/>
      <c r="G42" s="543"/>
      <c r="H42" s="412">
        <f t="shared" si="3"/>
        <v>0</v>
      </c>
      <c r="I42" s="55"/>
      <c r="J42" s="328"/>
      <c r="K42" s="452"/>
      <c r="L42" s="451"/>
      <c r="M42" s="344"/>
      <c r="N42" s="56"/>
      <c r="O42" s="344"/>
      <c r="P42" s="56"/>
      <c r="Q42" s="56"/>
      <c r="R42" s="56"/>
      <c r="S42" s="57"/>
      <c r="T42" s="412">
        <f t="shared" si="5"/>
        <v>0</v>
      </c>
      <c r="U42" s="55"/>
      <c r="V42" s="328"/>
      <c r="W42" s="452"/>
      <c r="X42" s="451"/>
      <c r="Y42" s="344"/>
      <c r="Z42" s="56"/>
      <c r="AA42" s="344"/>
      <c r="AB42" s="56"/>
      <c r="AC42" s="56"/>
      <c r="AD42" s="56"/>
      <c r="AE42" s="57"/>
      <c r="AF42" s="412">
        <f t="shared" si="7"/>
        <v>0</v>
      </c>
      <c r="AG42" s="55"/>
      <c r="AH42" s="328"/>
      <c r="AI42" s="452"/>
      <c r="AJ42" s="451"/>
      <c r="AK42" s="344"/>
      <c r="AL42" s="56"/>
      <c r="AM42" s="344"/>
      <c r="AN42" s="56"/>
      <c r="AO42" s="56"/>
      <c r="AP42" s="56"/>
      <c r="AQ42" s="57"/>
      <c r="AR42" s="413"/>
      <c r="AS42" s="413"/>
    </row>
    <row r="43" spans="1:45" s="198" customFormat="1" ht="27" customHeight="1">
      <c r="A43" s="422"/>
      <c r="B43" s="411"/>
      <c r="C43" s="411" t="s">
        <v>194</v>
      </c>
      <c r="D43" s="542" t="s">
        <v>195</v>
      </c>
      <c r="E43" s="542"/>
      <c r="F43" s="542"/>
      <c r="G43" s="543"/>
      <c r="H43" s="412">
        <f t="shared" si="3"/>
        <v>0</v>
      </c>
      <c r="I43" s="55"/>
      <c r="J43" s="328"/>
      <c r="K43" s="452"/>
      <c r="L43" s="451"/>
      <c r="M43" s="344"/>
      <c r="N43" s="56"/>
      <c r="O43" s="344"/>
      <c r="P43" s="56"/>
      <c r="Q43" s="56"/>
      <c r="R43" s="56"/>
      <c r="S43" s="57"/>
      <c r="T43" s="412">
        <f t="shared" si="5"/>
        <v>0</v>
      </c>
      <c r="U43" s="55"/>
      <c r="V43" s="328"/>
      <c r="W43" s="452"/>
      <c r="X43" s="451"/>
      <c r="Y43" s="344"/>
      <c r="Z43" s="56"/>
      <c r="AA43" s="344"/>
      <c r="AB43" s="56"/>
      <c r="AC43" s="56"/>
      <c r="AD43" s="56"/>
      <c r="AE43" s="57"/>
      <c r="AF43" s="412">
        <f t="shared" si="7"/>
        <v>0</v>
      </c>
      <c r="AG43" s="55"/>
      <c r="AH43" s="328"/>
      <c r="AI43" s="452"/>
      <c r="AJ43" s="451"/>
      <c r="AK43" s="344"/>
      <c r="AL43" s="56"/>
      <c r="AM43" s="344"/>
      <c r="AN43" s="56"/>
      <c r="AO43" s="56"/>
      <c r="AP43" s="56"/>
      <c r="AQ43" s="57"/>
      <c r="AR43" s="413"/>
      <c r="AS43" s="413"/>
    </row>
    <row r="44" spans="1:45" s="191" customFormat="1" ht="29.25" customHeight="1">
      <c r="A44" s="501">
        <v>639</v>
      </c>
      <c r="B44" s="502"/>
      <c r="C44" s="502"/>
      <c r="D44" s="503" t="s">
        <v>196</v>
      </c>
      <c r="E44" s="503"/>
      <c r="F44" s="503"/>
      <c r="G44" s="504"/>
      <c r="H44" s="249">
        <f t="shared" si="3"/>
        <v>0</v>
      </c>
      <c r="I44" s="336">
        <f>SUM(I45:I48)</f>
        <v>0</v>
      </c>
      <c r="J44" s="282">
        <f t="shared" ref="J44:S44" si="27">SUM(J45:J48)</f>
        <v>0</v>
      </c>
      <c r="K44" s="251">
        <f t="shared" si="27"/>
        <v>0</v>
      </c>
      <c r="L44" s="322">
        <f t="shared" si="27"/>
        <v>0</v>
      </c>
      <c r="M44" s="252">
        <f t="shared" si="27"/>
        <v>0</v>
      </c>
      <c r="N44" s="253">
        <f t="shared" si="27"/>
        <v>0</v>
      </c>
      <c r="O44" s="253">
        <f t="shared" si="27"/>
        <v>0</v>
      </c>
      <c r="P44" s="253">
        <f t="shared" si="27"/>
        <v>0</v>
      </c>
      <c r="Q44" s="253">
        <f t="shared" si="27"/>
        <v>0</v>
      </c>
      <c r="R44" s="253">
        <f t="shared" si="27"/>
        <v>0</v>
      </c>
      <c r="S44" s="251">
        <f t="shared" si="27"/>
        <v>0</v>
      </c>
      <c r="T44" s="249">
        <f t="shared" si="5"/>
        <v>0</v>
      </c>
      <c r="U44" s="336">
        <f>SUM(U45:U48)</f>
        <v>0</v>
      </c>
      <c r="V44" s="282">
        <f t="shared" ref="V44:AE44" si="28">SUM(V45:V48)</f>
        <v>0</v>
      </c>
      <c r="W44" s="251">
        <f t="shared" si="28"/>
        <v>0</v>
      </c>
      <c r="X44" s="322">
        <f t="shared" si="28"/>
        <v>0</v>
      </c>
      <c r="Y44" s="252">
        <f t="shared" si="28"/>
        <v>0</v>
      </c>
      <c r="Z44" s="253">
        <f t="shared" si="28"/>
        <v>0</v>
      </c>
      <c r="AA44" s="253">
        <f t="shared" si="28"/>
        <v>0</v>
      </c>
      <c r="AB44" s="253">
        <f t="shared" si="28"/>
        <v>0</v>
      </c>
      <c r="AC44" s="253">
        <f t="shared" si="28"/>
        <v>0</v>
      </c>
      <c r="AD44" s="253">
        <f t="shared" si="28"/>
        <v>0</v>
      </c>
      <c r="AE44" s="251">
        <f t="shared" si="28"/>
        <v>0</v>
      </c>
      <c r="AF44" s="249">
        <f t="shared" si="7"/>
        <v>0</v>
      </c>
      <c r="AG44" s="336">
        <f>SUM(AG45:AG48)</f>
        <v>0</v>
      </c>
      <c r="AH44" s="282">
        <f t="shared" ref="AH44:AQ44" si="29">SUM(AH45:AH48)</f>
        <v>0</v>
      </c>
      <c r="AI44" s="251">
        <f t="shared" si="29"/>
        <v>0</v>
      </c>
      <c r="AJ44" s="322">
        <f t="shared" si="29"/>
        <v>0</v>
      </c>
      <c r="AK44" s="252">
        <f t="shared" si="29"/>
        <v>0</v>
      </c>
      <c r="AL44" s="253">
        <f t="shared" si="29"/>
        <v>0</v>
      </c>
      <c r="AM44" s="253">
        <f t="shared" si="29"/>
        <v>0</v>
      </c>
      <c r="AN44" s="253">
        <f t="shared" si="29"/>
        <v>0</v>
      </c>
      <c r="AO44" s="253">
        <f t="shared" si="29"/>
        <v>0</v>
      </c>
      <c r="AP44" s="253">
        <f t="shared" si="29"/>
        <v>0</v>
      </c>
      <c r="AQ44" s="251">
        <f t="shared" si="29"/>
        <v>0</v>
      </c>
      <c r="AR44" s="255"/>
      <c r="AS44" s="255"/>
    </row>
    <row r="45" spans="1:45" s="198" customFormat="1" ht="27.6" hidden="1" customHeight="1">
      <c r="A45" s="422"/>
      <c r="B45" s="411"/>
      <c r="C45" s="411">
        <v>63911</v>
      </c>
      <c r="D45" s="542" t="s">
        <v>197</v>
      </c>
      <c r="E45" s="542"/>
      <c r="F45" s="542"/>
      <c r="G45" s="543"/>
      <c r="H45" s="412">
        <f t="shared" si="3"/>
        <v>0</v>
      </c>
      <c r="I45" s="55"/>
      <c r="J45" s="328"/>
      <c r="K45" s="452"/>
      <c r="L45" s="451"/>
      <c r="M45" s="307"/>
      <c r="N45" s="56"/>
      <c r="O45" s="344"/>
      <c r="P45" s="56"/>
      <c r="Q45" s="56"/>
      <c r="R45" s="56"/>
      <c r="S45" s="57"/>
      <c r="T45" s="412">
        <f t="shared" si="5"/>
        <v>0</v>
      </c>
      <c r="U45" s="55"/>
      <c r="V45" s="328"/>
      <c r="W45" s="452"/>
      <c r="X45" s="451"/>
      <c r="Y45" s="307"/>
      <c r="Z45" s="56"/>
      <c r="AA45" s="344"/>
      <c r="AB45" s="56"/>
      <c r="AC45" s="56"/>
      <c r="AD45" s="56"/>
      <c r="AE45" s="57"/>
      <c r="AF45" s="412">
        <f t="shared" si="7"/>
        <v>0</v>
      </c>
      <c r="AG45" s="55"/>
      <c r="AH45" s="328"/>
      <c r="AI45" s="452"/>
      <c r="AJ45" s="451"/>
      <c r="AK45" s="307"/>
      <c r="AL45" s="56"/>
      <c r="AM45" s="344"/>
      <c r="AN45" s="56"/>
      <c r="AO45" s="56"/>
      <c r="AP45" s="56"/>
      <c r="AQ45" s="57"/>
      <c r="AR45" s="413"/>
      <c r="AS45" s="413"/>
    </row>
    <row r="46" spans="1:45" s="198" customFormat="1" ht="24.6" hidden="1" customHeight="1">
      <c r="A46" s="422"/>
      <c r="B46" s="411"/>
      <c r="C46" s="411">
        <v>63921</v>
      </c>
      <c r="D46" s="542" t="s">
        <v>198</v>
      </c>
      <c r="E46" s="542"/>
      <c r="F46" s="542"/>
      <c r="G46" s="543"/>
      <c r="H46" s="412">
        <f t="shared" si="3"/>
        <v>0</v>
      </c>
      <c r="I46" s="55"/>
      <c r="J46" s="328"/>
      <c r="K46" s="452"/>
      <c r="L46" s="451"/>
      <c r="M46" s="307"/>
      <c r="N46" s="56"/>
      <c r="O46" s="344"/>
      <c r="P46" s="56"/>
      <c r="Q46" s="56"/>
      <c r="R46" s="56"/>
      <c r="S46" s="57"/>
      <c r="T46" s="412">
        <f t="shared" si="5"/>
        <v>0</v>
      </c>
      <c r="U46" s="55"/>
      <c r="V46" s="328"/>
      <c r="W46" s="452"/>
      <c r="X46" s="451"/>
      <c r="Y46" s="307"/>
      <c r="Z46" s="56"/>
      <c r="AA46" s="344"/>
      <c r="AB46" s="56"/>
      <c r="AC46" s="56"/>
      <c r="AD46" s="56"/>
      <c r="AE46" s="57"/>
      <c r="AF46" s="412">
        <f t="shared" si="7"/>
        <v>0</v>
      </c>
      <c r="AG46" s="55"/>
      <c r="AH46" s="328"/>
      <c r="AI46" s="452"/>
      <c r="AJ46" s="451"/>
      <c r="AK46" s="307"/>
      <c r="AL46" s="56"/>
      <c r="AM46" s="344"/>
      <c r="AN46" s="56"/>
      <c r="AO46" s="56"/>
      <c r="AP46" s="56"/>
      <c r="AQ46" s="57"/>
      <c r="AR46" s="413"/>
      <c r="AS46" s="413"/>
    </row>
    <row r="47" spans="1:45" s="198" customFormat="1" ht="39" customHeight="1">
      <c r="A47" s="422"/>
      <c r="B47" s="411"/>
      <c r="C47" s="411">
        <v>63931</v>
      </c>
      <c r="D47" s="542" t="s">
        <v>199</v>
      </c>
      <c r="E47" s="542"/>
      <c r="F47" s="542"/>
      <c r="G47" s="543"/>
      <c r="H47" s="412">
        <f t="shared" si="3"/>
        <v>0</v>
      </c>
      <c r="I47" s="55"/>
      <c r="J47" s="328"/>
      <c r="K47" s="344"/>
      <c r="L47" s="451"/>
      <c r="M47" s="307"/>
      <c r="N47" s="56"/>
      <c r="O47" s="344"/>
      <c r="P47" s="56"/>
      <c r="Q47" s="56"/>
      <c r="R47" s="56"/>
      <c r="S47" s="57"/>
      <c r="T47" s="412">
        <f t="shared" si="5"/>
        <v>0</v>
      </c>
      <c r="U47" s="55"/>
      <c r="V47" s="328"/>
      <c r="W47" s="344"/>
      <c r="X47" s="451"/>
      <c r="Y47" s="307"/>
      <c r="Z47" s="56"/>
      <c r="AA47" s="344"/>
      <c r="AB47" s="56"/>
      <c r="AC47" s="56"/>
      <c r="AD47" s="56"/>
      <c r="AE47" s="57"/>
      <c r="AF47" s="412">
        <f t="shared" si="7"/>
        <v>0</v>
      </c>
      <c r="AG47" s="55"/>
      <c r="AH47" s="328"/>
      <c r="AI47" s="344"/>
      <c r="AJ47" s="451"/>
      <c r="AK47" s="307"/>
      <c r="AL47" s="56"/>
      <c r="AM47" s="344"/>
      <c r="AN47" s="56"/>
      <c r="AO47" s="56"/>
      <c r="AP47" s="56"/>
      <c r="AQ47" s="57"/>
      <c r="AR47" s="413"/>
      <c r="AS47" s="413"/>
    </row>
    <row r="48" spans="1:45" s="198" customFormat="1" ht="38.450000000000003" customHeight="1">
      <c r="A48" s="422"/>
      <c r="B48" s="411"/>
      <c r="C48" s="411">
        <v>63941</v>
      </c>
      <c r="D48" s="542" t="s">
        <v>200</v>
      </c>
      <c r="E48" s="542"/>
      <c r="F48" s="542"/>
      <c r="G48" s="543"/>
      <c r="H48" s="412">
        <f t="shared" si="3"/>
        <v>0</v>
      </c>
      <c r="I48" s="55"/>
      <c r="J48" s="328"/>
      <c r="K48" s="344"/>
      <c r="L48" s="451"/>
      <c r="M48" s="307"/>
      <c r="N48" s="56"/>
      <c r="O48" s="344"/>
      <c r="P48" s="56"/>
      <c r="Q48" s="56"/>
      <c r="R48" s="56"/>
      <c r="S48" s="57"/>
      <c r="T48" s="412">
        <f t="shared" si="5"/>
        <v>0</v>
      </c>
      <c r="U48" s="55"/>
      <c r="V48" s="328"/>
      <c r="W48" s="344"/>
      <c r="X48" s="451"/>
      <c r="Y48" s="307"/>
      <c r="Z48" s="56"/>
      <c r="AA48" s="344"/>
      <c r="AB48" s="56"/>
      <c r="AC48" s="56"/>
      <c r="AD48" s="56"/>
      <c r="AE48" s="57"/>
      <c r="AF48" s="412">
        <f t="shared" si="7"/>
        <v>0</v>
      </c>
      <c r="AG48" s="55"/>
      <c r="AH48" s="328"/>
      <c r="AI48" s="344"/>
      <c r="AJ48" s="451"/>
      <c r="AK48" s="307"/>
      <c r="AL48" s="56"/>
      <c r="AM48" s="344"/>
      <c r="AN48" s="56"/>
      <c r="AO48" s="56"/>
      <c r="AP48" s="56"/>
      <c r="AQ48" s="57"/>
      <c r="AR48" s="413"/>
      <c r="AS48" s="413"/>
    </row>
    <row r="49" spans="1:45" s="191" customFormat="1" ht="15">
      <c r="A49" s="501">
        <v>64</v>
      </c>
      <c r="B49" s="502"/>
      <c r="C49" s="215"/>
      <c r="D49" s="503" t="s">
        <v>52</v>
      </c>
      <c r="E49" s="503"/>
      <c r="F49" s="503"/>
      <c r="G49" s="504"/>
      <c r="H49" s="249">
        <f t="shared" si="3"/>
        <v>1000</v>
      </c>
      <c r="I49" s="336">
        <f t="shared" ref="I49:S49" si="30">I50+I57</f>
        <v>0</v>
      </c>
      <c r="J49" s="282">
        <f t="shared" si="30"/>
        <v>0</v>
      </c>
      <c r="K49" s="251">
        <f t="shared" si="30"/>
        <v>0</v>
      </c>
      <c r="L49" s="322">
        <f t="shared" si="30"/>
        <v>0</v>
      </c>
      <c r="M49" s="252">
        <f t="shared" si="30"/>
        <v>1000</v>
      </c>
      <c r="N49" s="253">
        <f t="shared" si="30"/>
        <v>0</v>
      </c>
      <c r="O49" s="253">
        <f t="shared" si="30"/>
        <v>0</v>
      </c>
      <c r="P49" s="253">
        <f t="shared" si="30"/>
        <v>0</v>
      </c>
      <c r="Q49" s="253">
        <f t="shared" si="30"/>
        <v>0</v>
      </c>
      <c r="R49" s="253">
        <f t="shared" si="30"/>
        <v>0</v>
      </c>
      <c r="S49" s="251">
        <f t="shared" si="30"/>
        <v>0</v>
      </c>
      <c r="T49" s="249">
        <f t="shared" si="5"/>
        <v>1000</v>
      </c>
      <c r="U49" s="336">
        <f t="shared" ref="U49:AE49" si="31">U50+U57</f>
        <v>0</v>
      </c>
      <c r="V49" s="282">
        <f t="shared" si="31"/>
        <v>0</v>
      </c>
      <c r="W49" s="251">
        <f t="shared" si="31"/>
        <v>0</v>
      </c>
      <c r="X49" s="322">
        <f t="shared" si="31"/>
        <v>0</v>
      </c>
      <c r="Y49" s="252">
        <f t="shared" si="31"/>
        <v>1000</v>
      </c>
      <c r="Z49" s="253">
        <f t="shared" si="31"/>
        <v>0</v>
      </c>
      <c r="AA49" s="253">
        <f t="shared" si="31"/>
        <v>0</v>
      </c>
      <c r="AB49" s="253">
        <f t="shared" si="31"/>
        <v>0</v>
      </c>
      <c r="AC49" s="253">
        <f t="shared" si="31"/>
        <v>0</v>
      </c>
      <c r="AD49" s="253">
        <f t="shared" si="31"/>
        <v>0</v>
      </c>
      <c r="AE49" s="251">
        <f t="shared" si="31"/>
        <v>0</v>
      </c>
      <c r="AF49" s="249">
        <f t="shared" si="7"/>
        <v>1000</v>
      </c>
      <c r="AG49" s="336">
        <f t="shared" ref="AG49:AQ49" si="32">AG50+AG57</f>
        <v>0</v>
      </c>
      <c r="AH49" s="282">
        <f t="shared" si="32"/>
        <v>0</v>
      </c>
      <c r="AI49" s="251">
        <f t="shared" si="32"/>
        <v>0</v>
      </c>
      <c r="AJ49" s="322">
        <f t="shared" si="32"/>
        <v>0</v>
      </c>
      <c r="AK49" s="252">
        <f t="shared" si="32"/>
        <v>1000</v>
      </c>
      <c r="AL49" s="253">
        <f t="shared" si="32"/>
        <v>0</v>
      </c>
      <c r="AM49" s="253">
        <f t="shared" si="32"/>
        <v>0</v>
      </c>
      <c r="AN49" s="253">
        <f t="shared" si="32"/>
        <v>0</v>
      </c>
      <c r="AO49" s="253">
        <f t="shared" si="32"/>
        <v>0</v>
      </c>
      <c r="AP49" s="253">
        <f t="shared" si="32"/>
        <v>0</v>
      </c>
      <c r="AQ49" s="251">
        <f t="shared" si="32"/>
        <v>0</v>
      </c>
      <c r="AR49" s="255"/>
      <c r="AS49" s="255"/>
    </row>
    <row r="50" spans="1:45" s="191" customFormat="1" ht="15" customHeight="1">
      <c r="A50" s="501">
        <v>641</v>
      </c>
      <c r="B50" s="502"/>
      <c r="C50" s="502"/>
      <c r="D50" s="503" t="s">
        <v>53</v>
      </c>
      <c r="E50" s="503"/>
      <c r="F50" s="503"/>
      <c r="G50" s="504"/>
      <c r="H50" s="249">
        <f t="shared" si="3"/>
        <v>1000</v>
      </c>
      <c r="I50" s="336">
        <f t="shared" ref="I50:S50" si="33">SUM(I51:I56)</f>
        <v>0</v>
      </c>
      <c r="J50" s="282">
        <f t="shared" si="33"/>
        <v>0</v>
      </c>
      <c r="K50" s="251">
        <f t="shared" si="33"/>
        <v>0</v>
      </c>
      <c r="L50" s="322">
        <f t="shared" si="33"/>
        <v>0</v>
      </c>
      <c r="M50" s="252">
        <f t="shared" si="33"/>
        <v>1000</v>
      </c>
      <c r="N50" s="253">
        <f t="shared" si="33"/>
        <v>0</v>
      </c>
      <c r="O50" s="253">
        <f t="shared" si="33"/>
        <v>0</v>
      </c>
      <c r="P50" s="253">
        <f t="shared" si="33"/>
        <v>0</v>
      </c>
      <c r="Q50" s="253">
        <f t="shared" si="33"/>
        <v>0</v>
      </c>
      <c r="R50" s="253">
        <f t="shared" si="33"/>
        <v>0</v>
      </c>
      <c r="S50" s="251">
        <f t="shared" si="33"/>
        <v>0</v>
      </c>
      <c r="T50" s="249">
        <f t="shared" si="5"/>
        <v>1000</v>
      </c>
      <c r="U50" s="336">
        <f t="shared" ref="U50:AE50" si="34">SUM(U51:U56)</f>
        <v>0</v>
      </c>
      <c r="V50" s="282">
        <f t="shared" si="34"/>
        <v>0</v>
      </c>
      <c r="W50" s="251">
        <f t="shared" si="34"/>
        <v>0</v>
      </c>
      <c r="X50" s="322">
        <f t="shared" si="34"/>
        <v>0</v>
      </c>
      <c r="Y50" s="252">
        <f t="shared" si="34"/>
        <v>1000</v>
      </c>
      <c r="Z50" s="253">
        <f t="shared" si="34"/>
        <v>0</v>
      </c>
      <c r="AA50" s="253">
        <f t="shared" si="34"/>
        <v>0</v>
      </c>
      <c r="AB50" s="253">
        <f t="shared" si="34"/>
        <v>0</v>
      </c>
      <c r="AC50" s="253">
        <f t="shared" si="34"/>
        <v>0</v>
      </c>
      <c r="AD50" s="253">
        <f t="shared" si="34"/>
        <v>0</v>
      </c>
      <c r="AE50" s="251">
        <f t="shared" si="34"/>
        <v>0</v>
      </c>
      <c r="AF50" s="249">
        <f t="shared" si="7"/>
        <v>1000</v>
      </c>
      <c r="AG50" s="336">
        <f t="shared" ref="AG50:AQ50" si="35">SUM(AG51:AG56)</f>
        <v>0</v>
      </c>
      <c r="AH50" s="282">
        <f t="shared" si="35"/>
        <v>0</v>
      </c>
      <c r="AI50" s="251">
        <f t="shared" si="35"/>
        <v>0</v>
      </c>
      <c r="AJ50" s="322">
        <f t="shared" si="35"/>
        <v>0</v>
      </c>
      <c r="AK50" s="252">
        <f t="shared" si="35"/>
        <v>1000</v>
      </c>
      <c r="AL50" s="253">
        <f t="shared" si="35"/>
        <v>0</v>
      </c>
      <c r="AM50" s="253">
        <f t="shared" si="35"/>
        <v>0</v>
      </c>
      <c r="AN50" s="253">
        <f t="shared" si="35"/>
        <v>0</v>
      </c>
      <c r="AO50" s="253">
        <f t="shared" si="35"/>
        <v>0</v>
      </c>
      <c r="AP50" s="253">
        <f t="shared" si="35"/>
        <v>0</v>
      </c>
      <c r="AQ50" s="251">
        <f t="shared" si="35"/>
        <v>0</v>
      </c>
      <c r="AR50" s="255"/>
      <c r="AS50" s="255"/>
    </row>
    <row r="51" spans="1:45" s="198" customFormat="1" ht="14.25">
      <c r="A51" s="422"/>
      <c r="B51" s="411"/>
      <c r="C51" s="411" t="s">
        <v>201</v>
      </c>
      <c r="D51" s="542" t="s">
        <v>202</v>
      </c>
      <c r="E51" s="542"/>
      <c r="F51" s="542"/>
      <c r="G51" s="543"/>
      <c r="H51" s="412">
        <f t="shared" si="3"/>
        <v>0</v>
      </c>
      <c r="I51" s="55"/>
      <c r="J51" s="328"/>
      <c r="K51" s="452"/>
      <c r="L51" s="451"/>
      <c r="M51" s="343"/>
      <c r="N51" s="56"/>
      <c r="O51" s="56"/>
      <c r="P51" s="56"/>
      <c r="Q51" s="56"/>
      <c r="R51" s="56"/>
      <c r="S51" s="57"/>
      <c r="T51" s="412">
        <f t="shared" si="5"/>
        <v>0</v>
      </c>
      <c r="U51" s="55"/>
      <c r="V51" s="328"/>
      <c r="W51" s="452"/>
      <c r="X51" s="451"/>
      <c r="Y51" s="343"/>
      <c r="Z51" s="56"/>
      <c r="AA51" s="56"/>
      <c r="AB51" s="56"/>
      <c r="AC51" s="56"/>
      <c r="AD51" s="56"/>
      <c r="AE51" s="57"/>
      <c r="AF51" s="412">
        <f t="shared" si="7"/>
        <v>0</v>
      </c>
      <c r="AG51" s="55"/>
      <c r="AH51" s="328"/>
      <c r="AI51" s="452"/>
      <c r="AJ51" s="451"/>
      <c r="AK51" s="343"/>
      <c r="AL51" s="56"/>
      <c r="AM51" s="56"/>
      <c r="AN51" s="56"/>
      <c r="AO51" s="56"/>
      <c r="AP51" s="56"/>
      <c r="AQ51" s="57"/>
      <c r="AR51" s="413"/>
      <c r="AS51" s="413"/>
    </row>
    <row r="52" spans="1:45" s="198" customFormat="1" ht="14.25">
      <c r="A52" s="422"/>
      <c r="B52" s="411"/>
      <c r="C52" s="411" t="s">
        <v>203</v>
      </c>
      <c r="D52" s="542" t="s">
        <v>204</v>
      </c>
      <c r="E52" s="542"/>
      <c r="F52" s="542"/>
      <c r="G52" s="543"/>
      <c r="H52" s="412">
        <f t="shared" si="3"/>
        <v>1000</v>
      </c>
      <c r="I52" s="55"/>
      <c r="J52" s="328"/>
      <c r="K52" s="452"/>
      <c r="L52" s="451"/>
      <c r="M52" s="343">
        <v>1000</v>
      </c>
      <c r="N52" s="56"/>
      <c r="O52" s="56"/>
      <c r="P52" s="56"/>
      <c r="Q52" s="56"/>
      <c r="R52" s="56"/>
      <c r="S52" s="57"/>
      <c r="T52" s="412">
        <f t="shared" si="5"/>
        <v>1000</v>
      </c>
      <c r="U52" s="55"/>
      <c r="V52" s="328"/>
      <c r="W52" s="452"/>
      <c r="X52" s="451"/>
      <c r="Y52" s="343">
        <v>1000</v>
      </c>
      <c r="Z52" s="56"/>
      <c r="AA52" s="56"/>
      <c r="AB52" s="56"/>
      <c r="AC52" s="56"/>
      <c r="AD52" s="56"/>
      <c r="AE52" s="57"/>
      <c r="AF52" s="412">
        <f t="shared" si="7"/>
        <v>1000</v>
      </c>
      <c r="AG52" s="55"/>
      <c r="AH52" s="328"/>
      <c r="AI52" s="452"/>
      <c r="AJ52" s="451"/>
      <c r="AK52" s="343">
        <v>1000</v>
      </c>
      <c r="AL52" s="56"/>
      <c r="AM52" s="56"/>
      <c r="AN52" s="56"/>
      <c r="AO52" s="56"/>
      <c r="AP52" s="56"/>
      <c r="AQ52" s="57"/>
      <c r="AR52" s="413"/>
      <c r="AS52" s="413"/>
    </row>
    <row r="53" spans="1:45" s="198" customFormat="1" ht="14.25">
      <c r="A53" s="422"/>
      <c r="B53" s="411"/>
      <c r="C53" s="411" t="s">
        <v>207</v>
      </c>
      <c r="D53" s="542" t="s">
        <v>208</v>
      </c>
      <c r="E53" s="542"/>
      <c r="F53" s="542"/>
      <c r="G53" s="543"/>
      <c r="H53" s="412">
        <f t="shared" si="3"/>
        <v>0</v>
      </c>
      <c r="I53" s="55"/>
      <c r="J53" s="328"/>
      <c r="K53" s="452"/>
      <c r="L53" s="451"/>
      <c r="M53" s="343"/>
      <c r="N53" s="56"/>
      <c r="O53" s="56"/>
      <c r="P53" s="56"/>
      <c r="Q53" s="56"/>
      <c r="R53" s="56"/>
      <c r="S53" s="57"/>
      <c r="T53" s="412">
        <f t="shared" si="5"/>
        <v>0</v>
      </c>
      <c r="U53" s="55"/>
      <c r="V53" s="328"/>
      <c r="W53" s="452"/>
      <c r="X53" s="451"/>
      <c r="Y53" s="343"/>
      <c r="Z53" s="56"/>
      <c r="AA53" s="56"/>
      <c r="AB53" s="56"/>
      <c r="AC53" s="56"/>
      <c r="AD53" s="56"/>
      <c r="AE53" s="57"/>
      <c r="AF53" s="412">
        <f t="shared" si="7"/>
        <v>0</v>
      </c>
      <c r="AG53" s="55"/>
      <c r="AH53" s="328"/>
      <c r="AI53" s="452"/>
      <c r="AJ53" s="451"/>
      <c r="AK53" s="343"/>
      <c r="AL53" s="56"/>
      <c r="AM53" s="56"/>
      <c r="AN53" s="56"/>
      <c r="AO53" s="56"/>
      <c r="AP53" s="56"/>
      <c r="AQ53" s="57"/>
      <c r="AR53" s="413"/>
      <c r="AS53" s="413"/>
    </row>
    <row r="54" spans="1:45" s="198" customFormat="1" ht="14.25">
      <c r="A54" s="422"/>
      <c r="B54" s="411"/>
      <c r="C54" s="411" t="s">
        <v>205</v>
      </c>
      <c r="D54" s="542" t="s">
        <v>206</v>
      </c>
      <c r="E54" s="542"/>
      <c r="F54" s="542"/>
      <c r="G54" s="543"/>
      <c r="H54" s="412">
        <f t="shared" si="3"/>
        <v>0</v>
      </c>
      <c r="I54" s="55"/>
      <c r="J54" s="328"/>
      <c r="K54" s="452"/>
      <c r="L54" s="451"/>
      <c r="M54" s="343"/>
      <c r="N54" s="56"/>
      <c r="O54" s="56"/>
      <c r="P54" s="56"/>
      <c r="Q54" s="56"/>
      <c r="R54" s="56"/>
      <c r="S54" s="57"/>
      <c r="T54" s="412">
        <f t="shared" si="5"/>
        <v>0</v>
      </c>
      <c r="U54" s="55"/>
      <c r="V54" s="328"/>
      <c r="W54" s="452"/>
      <c r="X54" s="451"/>
      <c r="Y54" s="343"/>
      <c r="Z54" s="56"/>
      <c r="AA54" s="56"/>
      <c r="AB54" s="56"/>
      <c r="AC54" s="56"/>
      <c r="AD54" s="56"/>
      <c r="AE54" s="57"/>
      <c r="AF54" s="412">
        <f t="shared" si="7"/>
        <v>0</v>
      </c>
      <c r="AG54" s="55"/>
      <c r="AH54" s="328"/>
      <c r="AI54" s="452"/>
      <c r="AJ54" s="451"/>
      <c r="AK54" s="343"/>
      <c r="AL54" s="56"/>
      <c r="AM54" s="56"/>
      <c r="AN54" s="56"/>
      <c r="AO54" s="56"/>
      <c r="AP54" s="56"/>
      <c r="AQ54" s="57"/>
      <c r="AR54" s="413"/>
      <c r="AS54" s="413"/>
    </row>
    <row r="55" spans="1:45" s="198" customFormat="1" ht="14.25">
      <c r="A55" s="422"/>
      <c r="B55" s="411"/>
      <c r="C55" s="411">
        <v>64152</v>
      </c>
      <c r="D55" s="542" t="s">
        <v>209</v>
      </c>
      <c r="E55" s="542"/>
      <c r="F55" s="542"/>
      <c r="G55" s="543"/>
      <c r="H55" s="412">
        <f t="shared" si="3"/>
        <v>0</v>
      </c>
      <c r="I55" s="55"/>
      <c r="J55" s="328"/>
      <c r="K55" s="452"/>
      <c r="L55" s="451"/>
      <c r="M55" s="343"/>
      <c r="N55" s="56"/>
      <c r="O55" s="56"/>
      <c r="P55" s="56"/>
      <c r="Q55" s="56"/>
      <c r="R55" s="56"/>
      <c r="S55" s="57"/>
      <c r="T55" s="412">
        <f t="shared" si="5"/>
        <v>0</v>
      </c>
      <c r="U55" s="55"/>
      <c r="V55" s="328"/>
      <c r="W55" s="452"/>
      <c r="X55" s="451"/>
      <c r="Y55" s="343"/>
      <c r="Z55" s="56"/>
      <c r="AA55" s="56"/>
      <c r="AB55" s="56"/>
      <c r="AC55" s="56"/>
      <c r="AD55" s="56"/>
      <c r="AE55" s="57"/>
      <c r="AF55" s="412">
        <f t="shared" si="7"/>
        <v>0</v>
      </c>
      <c r="AG55" s="55"/>
      <c r="AH55" s="328"/>
      <c r="AI55" s="452"/>
      <c r="AJ55" s="451"/>
      <c r="AK55" s="343"/>
      <c r="AL55" s="56"/>
      <c r="AM55" s="56"/>
      <c r="AN55" s="56"/>
      <c r="AO55" s="56"/>
      <c r="AP55" s="56"/>
      <c r="AQ55" s="57"/>
      <c r="AR55" s="413"/>
      <c r="AS55" s="413"/>
    </row>
    <row r="56" spans="1:45" s="198" customFormat="1" ht="14.25">
      <c r="A56" s="422"/>
      <c r="B56" s="411"/>
      <c r="C56" s="411" t="s">
        <v>210</v>
      </c>
      <c r="D56" s="542" t="s">
        <v>211</v>
      </c>
      <c r="E56" s="542"/>
      <c r="F56" s="542"/>
      <c r="G56" s="543"/>
      <c r="H56" s="412">
        <f t="shared" si="3"/>
        <v>0</v>
      </c>
      <c r="I56" s="55"/>
      <c r="J56" s="328"/>
      <c r="K56" s="452"/>
      <c r="L56" s="451"/>
      <c r="M56" s="343"/>
      <c r="N56" s="56"/>
      <c r="O56" s="56"/>
      <c r="P56" s="56"/>
      <c r="Q56" s="56"/>
      <c r="R56" s="56"/>
      <c r="S56" s="57"/>
      <c r="T56" s="412">
        <f t="shared" si="5"/>
        <v>0</v>
      </c>
      <c r="U56" s="55"/>
      <c r="V56" s="328"/>
      <c r="W56" s="452"/>
      <c r="X56" s="451"/>
      <c r="Y56" s="343"/>
      <c r="Z56" s="56"/>
      <c r="AA56" s="56"/>
      <c r="AB56" s="56"/>
      <c r="AC56" s="56"/>
      <c r="AD56" s="56"/>
      <c r="AE56" s="57"/>
      <c r="AF56" s="412">
        <f t="shared" si="7"/>
        <v>0</v>
      </c>
      <c r="AG56" s="55"/>
      <c r="AH56" s="328"/>
      <c r="AI56" s="452"/>
      <c r="AJ56" s="451"/>
      <c r="AK56" s="343"/>
      <c r="AL56" s="56"/>
      <c r="AM56" s="56"/>
      <c r="AN56" s="56"/>
      <c r="AO56" s="56"/>
      <c r="AP56" s="56"/>
      <c r="AQ56" s="57"/>
      <c r="AR56" s="413"/>
      <c r="AS56" s="413"/>
    </row>
    <row r="57" spans="1:45" s="191" customFormat="1" ht="15" customHeight="1">
      <c r="A57" s="501">
        <v>642</v>
      </c>
      <c r="B57" s="502"/>
      <c r="C57" s="502"/>
      <c r="D57" s="503" t="s">
        <v>63</v>
      </c>
      <c r="E57" s="503"/>
      <c r="F57" s="503"/>
      <c r="G57" s="504"/>
      <c r="H57" s="249">
        <f t="shared" si="3"/>
        <v>0</v>
      </c>
      <c r="I57" s="336">
        <f t="shared" ref="I57:S57" si="36">SUM(I58:I59)</f>
        <v>0</v>
      </c>
      <c r="J57" s="282">
        <f t="shared" si="36"/>
        <v>0</v>
      </c>
      <c r="K57" s="251">
        <f t="shared" si="36"/>
        <v>0</v>
      </c>
      <c r="L57" s="322">
        <f t="shared" si="36"/>
        <v>0</v>
      </c>
      <c r="M57" s="252">
        <f t="shared" si="36"/>
        <v>0</v>
      </c>
      <c r="N57" s="253">
        <f t="shared" si="36"/>
        <v>0</v>
      </c>
      <c r="O57" s="253">
        <f t="shared" si="36"/>
        <v>0</v>
      </c>
      <c r="P57" s="253">
        <f t="shared" si="36"/>
        <v>0</v>
      </c>
      <c r="Q57" s="253">
        <f t="shared" si="36"/>
        <v>0</v>
      </c>
      <c r="R57" s="253">
        <f t="shared" si="36"/>
        <v>0</v>
      </c>
      <c r="S57" s="251">
        <f t="shared" si="36"/>
        <v>0</v>
      </c>
      <c r="T57" s="249">
        <f t="shared" si="5"/>
        <v>0</v>
      </c>
      <c r="U57" s="336">
        <f t="shared" ref="U57:AE57" si="37">SUM(U58:U59)</f>
        <v>0</v>
      </c>
      <c r="V57" s="282">
        <f t="shared" si="37"/>
        <v>0</v>
      </c>
      <c r="W57" s="251">
        <f t="shared" si="37"/>
        <v>0</v>
      </c>
      <c r="X57" s="322">
        <f t="shared" si="37"/>
        <v>0</v>
      </c>
      <c r="Y57" s="252">
        <f t="shared" si="37"/>
        <v>0</v>
      </c>
      <c r="Z57" s="253">
        <f t="shared" si="37"/>
        <v>0</v>
      </c>
      <c r="AA57" s="253">
        <f t="shared" si="37"/>
        <v>0</v>
      </c>
      <c r="AB57" s="253">
        <f t="shared" si="37"/>
        <v>0</v>
      </c>
      <c r="AC57" s="253">
        <f t="shared" si="37"/>
        <v>0</v>
      </c>
      <c r="AD57" s="253">
        <f t="shared" si="37"/>
        <v>0</v>
      </c>
      <c r="AE57" s="251">
        <f t="shared" si="37"/>
        <v>0</v>
      </c>
      <c r="AF57" s="249">
        <f t="shared" si="7"/>
        <v>0</v>
      </c>
      <c r="AG57" s="336">
        <f t="shared" ref="AG57:AQ57" si="38">SUM(AG58:AG59)</f>
        <v>0</v>
      </c>
      <c r="AH57" s="282">
        <f t="shared" si="38"/>
        <v>0</v>
      </c>
      <c r="AI57" s="251">
        <f t="shared" si="38"/>
        <v>0</v>
      </c>
      <c r="AJ57" s="322">
        <f t="shared" si="38"/>
        <v>0</v>
      </c>
      <c r="AK57" s="252">
        <f t="shared" si="38"/>
        <v>0</v>
      </c>
      <c r="AL57" s="253">
        <f t="shared" si="38"/>
        <v>0</v>
      </c>
      <c r="AM57" s="253">
        <f t="shared" si="38"/>
        <v>0</v>
      </c>
      <c r="AN57" s="253">
        <f t="shared" si="38"/>
        <v>0</v>
      </c>
      <c r="AO57" s="253">
        <f t="shared" si="38"/>
        <v>0</v>
      </c>
      <c r="AP57" s="253">
        <f t="shared" si="38"/>
        <v>0</v>
      </c>
      <c r="AQ57" s="251">
        <f t="shared" si="38"/>
        <v>0</v>
      </c>
      <c r="AR57" s="255"/>
      <c r="AS57" s="255"/>
    </row>
    <row r="58" spans="1:45" s="198" customFormat="1" ht="26.45" customHeight="1">
      <c r="A58" s="422"/>
      <c r="B58" s="411"/>
      <c r="C58" s="411">
        <v>64251</v>
      </c>
      <c r="D58" s="542" t="s">
        <v>212</v>
      </c>
      <c r="E58" s="542"/>
      <c r="F58" s="542"/>
      <c r="G58" s="543"/>
      <c r="H58" s="412">
        <f t="shared" si="3"/>
        <v>0</v>
      </c>
      <c r="I58" s="55"/>
      <c r="J58" s="328"/>
      <c r="K58" s="452"/>
      <c r="L58" s="451"/>
      <c r="M58" s="343"/>
      <c r="N58" s="56"/>
      <c r="O58" s="56"/>
      <c r="P58" s="56"/>
      <c r="Q58" s="56"/>
      <c r="R58" s="307"/>
      <c r="S58" s="57"/>
      <c r="T58" s="412">
        <f t="shared" si="5"/>
        <v>0</v>
      </c>
      <c r="U58" s="55"/>
      <c r="V58" s="328"/>
      <c r="W58" s="452"/>
      <c r="X58" s="451"/>
      <c r="Y58" s="343"/>
      <c r="Z58" s="56"/>
      <c r="AA58" s="56"/>
      <c r="AB58" s="56"/>
      <c r="AC58" s="56"/>
      <c r="AD58" s="307"/>
      <c r="AE58" s="57"/>
      <c r="AF58" s="412">
        <f t="shared" si="7"/>
        <v>0</v>
      </c>
      <c r="AG58" s="55"/>
      <c r="AH58" s="328"/>
      <c r="AI58" s="452"/>
      <c r="AJ58" s="451"/>
      <c r="AK58" s="343"/>
      <c r="AL58" s="56"/>
      <c r="AM58" s="56"/>
      <c r="AN58" s="56"/>
      <c r="AO58" s="56"/>
      <c r="AP58" s="307"/>
      <c r="AQ58" s="57"/>
      <c r="AR58" s="413"/>
      <c r="AS58" s="413"/>
    </row>
    <row r="59" spans="1:45" s="198" customFormat="1" ht="14.25">
      <c r="A59" s="422"/>
      <c r="B59" s="411"/>
      <c r="C59" s="411" t="s">
        <v>213</v>
      </c>
      <c r="D59" s="542" t="s">
        <v>214</v>
      </c>
      <c r="E59" s="542"/>
      <c r="F59" s="542"/>
      <c r="G59" s="543"/>
      <c r="H59" s="412">
        <f t="shared" si="3"/>
        <v>0</v>
      </c>
      <c r="I59" s="55"/>
      <c r="J59" s="328"/>
      <c r="K59" s="452"/>
      <c r="L59" s="451"/>
      <c r="M59" s="343"/>
      <c r="N59" s="56"/>
      <c r="O59" s="56"/>
      <c r="P59" s="56"/>
      <c r="Q59" s="56"/>
      <c r="R59" s="307"/>
      <c r="S59" s="57"/>
      <c r="T59" s="412">
        <f t="shared" si="5"/>
        <v>0</v>
      </c>
      <c r="U59" s="55"/>
      <c r="V59" s="328"/>
      <c r="W59" s="452"/>
      <c r="X59" s="451"/>
      <c r="Y59" s="343"/>
      <c r="Z59" s="56"/>
      <c r="AA59" s="56"/>
      <c r="AB59" s="56"/>
      <c r="AC59" s="56"/>
      <c r="AD59" s="307"/>
      <c r="AE59" s="57"/>
      <c r="AF59" s="412">
        <f t="shared" si="7"/>
        <v>0</v>
      </c>
      <c r="AG59" s="55"/>
      <c r="AH59" s="328"/>
      <c r="AI59" s="452"/>
      <c r="AJ59" s="451"/>
      <c r="AK59" s="343"/>
      <c r="AL59" s="56"/>
      <c r="AM59" s="56"/>
      <c r="AN59" s="56"/>
      <c r="AO59" s="56"/>
      <c r="AP59" s="307"/>
      <c r="AQ59" s="57"/>
      <c r="AR59" s="413"/>
      <c r="AS59" s="413"/>
    </row>
    <row r="60" spans="1:45" s="191" customFormat="1" ht="41.25" customHeight="1">
      <c r="A60" s="501">
        <v>65</v>
      </c>
      <c r="B60" s="502"/>
      <c r="C60" s="215"/>
      <c r="D60" s="503" t="s">
        <v>54</v>
      </c>
      <c r="E60" s="503"/>
      <c r="F60" s="503"/>
      <c r="G60" s="504"/>
      <c r="H60" s="249">
        <f t="shared" si="3"/>
        <v>106500</v>
      </c>
      <c r="I60" s="336">
        <f>I61</f>
        <v>0</v>
      </c>
      <c r="J60" s="282">
        <f t="shared" ref="J60:S60" si="39">J61</f>
        <v>0</v>
      </c>
      <c r="K60" s="251">
        <f t="shared" si="39"/>
        <v>0</v>
      </c>
      <c r="L60" s="322">
        <f t="shared" si="39"/>
        <v>0</v>
      </c>
      <c r="M60" s="252">
        <f t="shared" si="39"/>
        <v>0</v>
      </c>
      <c r="N60" s="253">
        <f t="shared" si="39"/>
        <v>106500</v>
      </c>
      <c r="O60" s="253">
        <f t="shared" si="39"/>
        <v>0</v>
      </c>
      <c r="P60" s="253">
        <f t="shared" si="39"/>
        <v>0</v>
      </c>
      <c r="Q60" s="253">
        <f t="shared" si="39"/>
        <v>0</v>
      </c>
      <c r="R60" s="253">
        <f t="shared" si="39"/>
        <v>0</v>
      </c>
      <c r="S60" s="251">
        <f t="shared" si="39"/>
        <v>0</v>
      </c>
      <c r="T60" s="249">
        <f t="shared" si="5"/>
        <v>110000</v>
      </c>
      <c r="U60" s="336">
        <f>U61</f>
        <v>0</v>
      </c>
      <c r="V60" s="282">
        <f t="shared" ref="V60:AE60" si="40">V61</f>
        <v>0</v>
      </c>
      <c r="W60" s="251">
        <f t="shared" si="40"/>
        <v>0</v>
      </c>
      <c r="X60" s="322">
        <f t="shared" si="40"/>
        <v>0</v>
      </c>
      <c r="Y60" s="252">
        <f t="shared" si="40"/>
        <v>0</v>
      </c>
      <c r="Z60" s="253">
        <f t="shared" si="40"/>
        <v>110000</v>
      </c>
      <c r="AA60" s="253">
        <f t="shared" si="40"/>
        <v>0</v>
      </c>
      <c r="AB60" s="253">
        <f t="shared" si="40"/>
        <v>0</v>
      </c>
      <c r="AC60" s="253">
        <f t="shared" si="40"/>
        <v>0</v>
      </c>
      <c r="AD60" s="253">
        <f t="shared" si="40"/>
        <v>0</v>
      </c>
      <c r="AE60" s="251">
        <f t="shared" si="40"/>
        <v>0</v>
      </c>
      <c r="AF60" s="249">
        <f t="shared" si="7"/>
        <v>110000</v>
      </c>
      <c r="AG60" s="336">
        <f>AG61</f>
        <v>0</v>
      </c>
      <c r="AH60" s="282">
        <f t="shared" ref="AH60:AQ60" si="41">AH61</f>
        <v>0</v>
      </c>
      <c r="AI60" s="251">
        <f t="shared" si="41"/>
        <v>0</v>
      </c>
      <c r="AJ60" s="322">
        <f t="shared" si="41"/>
        <v>0</v>
      </c>
      <c r="AK60" s="252">
        <f t="shared" si="41"/>
        <v>0</v>
      </c>
      <c r="AL60" s="253">
        <f t="shared" si="41"/>
        <v>110000</v>
      </c>
      <c r="AM60" s="253">
        <f t="shared" si="41"/>
        <v>0</v>
      </c>
      <c r="AN60" s="253">
        <f t="shared" si="41"/>
        <v>0</v>
      </c>
      <c r="AO60" s="253">
        <f t="shared" si="41"/>
        <v>0</v>
      </c>
      <c r="AP60" s="253">
        <f t="shared" si="41"/>
        <v>0</v>
      </c>
      <c r="AQ60" s="251">
        <f t="shared" si="41"/>
        <v>0</v>
      </c>
      <c r="AR60" s="255"/>
      <c r="AS60" s="255"/>
    </row>
    <row r="61" spans="1:45" s="191" customFormat="1" ht="15.75" customHeight="1">
      <c r="A61" s="501">
        <v>652</v>
      </c>
      <c r="B61" s="502"/>
      <c r="C61" s="502"/>
      <c r="D61" s="503" t="s">
        <v>55</v>
      </c>
      <c r="E61" s="503"/>
      <c r="F61" s="503"/>
      <c r="G61" s="504"/>
      <c r="H61" s="249">
        <f t="shared" si="3"/>
        <v>106500</v>
      </c>
      <c r="I61" s="336">
        <f>SUM(I62:I66)</f>
        <v>0</v>
      </c>
      <c r="J61" s="282">
        <f t="shared" ref="J61:S61" si="42">SUM(J62:J66)</f>
        <v>0</v>
      </c>
      <c r="K61" s="251">
        <f t="shared" si="42"/>
        <v>0</v>
      </c>
      <c r="L61" s="322">
        <f t="shared" si="42"/>
        <v>0</v>
      </c>
      <c r="M61" s="252">
        <f t="shared" si="42"/>
        <v>0</v>
      </c>
      <c r="N61" s="253">
        <f t="shared" si="42"/>
        <v>106500</v>
      </c>
      <c r="O61" s="253">
        <f t="shared" si="42"/>
        <v>0</v>
      </c>
      <c r="P61" s="253">
        <f t="shared" si="42"/>
        <v>0</v>
      </c>
      <c r="Q61" s="253">
        <f t="shared" si="42"/>
        <v>0</v>
      </c>
      <c r="R61" s="253">
        <f t="shared" si="42"/>
        <v>0</v>
      </c>
      <c r="S61" s="251">
        <f t="shared" si="42"/>
        <v>0</v>
      </c>
      <c r="T61" s="249">
        <f t="shared" si="5"/>
        <v>110000</v>
      </c>
      <c r="U61" s="336">
        <f>SUM(U62:U66)</f>
        <v>0</v>
      </c>
      <c r="V61" s="282">
        <f t="shared" ref="V61:AE61" si="43">SUM(V62:V66)</f>
        <v>0</v>
      </c>
      <c r="W61" s="251">
        <f t="shared" si="43"/>
        <v>0</v>
      </c>
      <c r="X61" s="322">
        <f t="shared" si="43"/>
        <v>0</v>
      </c>
      <c r="Y61" s="252">
        <f t="shared" si="43"/>
        <v>0</v>
      </c>
      <c r="Z61" s="253">
        <f t="shared" si="43"/>
        <v>110000</v>
      </c>
      <c r="AA61" s="253">
        <f t="shared" si="43"/>
        <v>0</v>
      </c>
      <c r="AB61" s="253">
        <f t="shared" si="43"/>
        <v>0</v>
      </c>
      <c r="AC61" s="253">
        <f t="shared" si="43"/>
        <v>0</v>
      </c>
      <c r="AD61" s="253">
        <f t="shared" si="43"/>
        <v>0</v>
      </c>
      <c r="AE61" s="251">
        <f t="shared" si="43"/>
        <v>0</v>
      </c>
      <c r="AF61" s="249">
        <f t="shared" si="7"/>
        <v>110000</v>
      </c>
      <c r="AG61" s="336">
        <f>SUM(AG62:AG66)</f>
        <v>0</v>
      </c>
      <c r="AH61" s="282">
        <f t="shared" ref="AH61:AQ61" si="44">SUM(AH62:AH66)</f>
        <v>0</v>
      </c>
      <c r="AI61" s="251">
        <f t="shared" si="44"/>
        <v>0</v>
      </c>
      <c r="AJ61" s="322">
        <f t="shared" si="44"/>
        <v>0</v>
      </c>
      <c r="AK61" s="252">
        <f t="shared" si="44"/>
        <v>0</v>
      </c>
      <c r="AL61" s="253">
        <f t="shared" si="44"/>
        <v>110000</v>
      </c>
      <c r="AM61" s="253">
        <f t="shared" si="44"/>
        <v>0</v>
      </c>
      <c r="AN61" s="253">
        <f t="shared" si="44"/>
        <v>0</v>
      </c>
      <c r="AO61" s="253">
        <f t="shared" si="44"/>
        <v>0</v>
      </c>
      <c r="AP61" s="253">
        <f t="shared" si="44"/>
        <v>0</v>
      </c>
      <c r="AQ61" s="251">
        <f t="shared" si="44"/>
        <v>0</v>
      </c>
      <c r="AR61" s="255"/>
      <c r="AS61" s="255"/>
    </row>
    <row r="62" spans="1:45" s="198" customFormat="1" ht="24" customHeight="1">
      <c r="A62" s="422"/>
      <c r="B62" s="411"/>
      <c r="C62" s="411">
        <v>65264</v>
      </c>
      <c r="D62" s="542" t="s">
        <v>215</v>
      </c>
      <c r="E62" s="542"/>
      <c r="F62" s="542"/>
      <c r="G62" s="543"/>
      <c r="H62" s="412">
        <f t="shared" si="3"/>
        <v>31500</v>
      </c>
      <c r="I62" s="55"/>
      <c r="J62" s="328"/>
      <c r="K62" s="452"/>
      <c r="L62" s="451"/>
      <c r="M62" s="307"/>
      <c r="N62" s="344">
        <v>31500</v>
      </c>
      <c r="O62" s="56"/>
      <c r="P62" s="56"/>
      <c r="Q62" s="56"/>
      <c r="R62" s="56"/>
      <c r="S62" s="57"/>
      <c r="T62" s="412">
        <f t="shared" si="5"/>
        <v>35000</v>
      </c>
      <c r="U62" s="55"/>
      <c r="V62" s="328"/>
      <c r="W62" s="452"/>
      <c r="X62" s="451"/>
      <c r="Y62" s="307"/>
      <c r="Z62" s="344">
        <v>35000</v>
      </c>
      <c r="AA62" s="56"/>
      <c r="AB62" s="56"/>
      <c r="AC62" s="56"/>
      <c r="AD62" s="56"/>
      <c r="AE62" s="57"/>
      <c r="AF62" s="412">
        <f t="shared" si="7"/>
        <v>35000</v>
      </c>
      <c r="AG62" s="55"/>
      <c r="AH62" s="328"/>
      <c r="AI62" s="452"/>
      <c r="AJ62" s="451"/>
      <c r="AK62" s="307"/>
      <c r="AL62" s="344">
        <v>35000</v>
      </c>
      <c r="AM62" s="56"/>
      <c r="AN62" s="56"/>
      <c r="AO62" s="56"/>
      <c r="AP62" s="56"/>
      <c r="AQ62" s="57"/>
      <c r="AR62" s="413"/>
      <c r="AS62" s="413"/>
    </row>
    <row r="63" spans="1:45" s="198" customFormat="1" ht="24" customHeight="1">
      <c r="A63" s="422"/>
      <c r="B63" s="411"/>
      <c r="C63" s="411">
        <v>65266</v>
      </c>
      <c r="D63" s="542" t="s">
        <v>216</v>
      </c>
      <c r="E63" s="542"/>
      <c r="F63" s="542"/>
      <c r="G63" s="543"/>
      <c r="H63" s="412">
        <f t="shared" si="3"/>
        <v>0</v>
      </c>
      <c r="I63" s="55"/>
      <c r="J63" s="328"/>
      <c r="K63" s="452"/>
      <c r="L63" s="451"/>
      <c r="M63" s="344"/>
      <c r="N63" s="56"/>
      <c r="O63" s="56"/>
      <c r="P63" s="56"/>
      <c r="Q63" s="56"/>
      <c r="R63" s="56"/>
      <c r="S63" s="57"/>
      <c r="T63" s="412">
        <f t="shared" si="5"/>
        <v>0</v>
      </c>
      <c r="U63" s="55"/>
      <c r="V63" s="328"/>
      <c r="W63" s="452"/>
      <c r="X63" s="451"/>
      <c r="Y63" s="344"/>
      <c r="Z63" s="56"/>
      <c r="AA63" s="56"/>
      <c r="AB63" s="56"/>
      <c r="AC63" s="56"/>
      <c r="AD63" s="56"/>
      <c r="AE63" s="57"/>
      <c r="AF63" s="412">
        <f t="shared" si="7"/>
        <v>0</v>
      </c>
      <c r="AG63" s="55"/>
      <c r="AH63" s="328"/>
      <c r="AI63" s="452"/>
      <c r="AJ63" s="451"/>
      <c r="AK63" s="344"/>
      <c r="AL63" s="56"/>
      <c r="AM63" s="56"/>
      <c r="AN63" s="56"/>
      <c r="AO63" s="56"/>
      <c r="AP63" s="56"/>
      <c r="AQ63" s="57"/>
      <c r="AR63" s="413"/>
      <c r="AS63" s="413"/>
    </row>
    <row r="64" spans="1:45" s="198" customFormat="1" ht="24" customHeight="1">
      <c r="A64" s="422"/>
      <c r="B64" s="411"/>
      <c r="C64" s="411" t="s">
        <v>217</v>
      </c>
      <c r="D64" s="542" t="s">
        <v>218</v>
      </c>
      <c r="E64" s="542"/>
      <c r="F64" s="542"/>
      <c r="G64" s="543"/>
      <c r="H64" s="412">
        <f t="shared" si="3"/>
        <v>0</v>
      </c>
      <c r="I64" s="55"/>
      <c r="J64" s="328"/>
      <c r="K64" s="452"/>
      <c r="L64" s="451"/>
      <c r="M64" s="307"/>
      <c r="N64" s="344"/>
      <c r="O64" s="56"/>
      <c r="P64" s="56"/>
      <c r="Q64" s="56"/>
      <c r="R64" s="344"/>
      <c r="S64" s="57"/>
      <c r="T64" s="412">
        <f t="shared" si="5"/>
        <v>0</v>
      </c>
      <c r="U64" s="55"/>
      <c r="V64" s="328"/>
      <c r="W64" s="452"/>
      <c r="X64" s="451"/>
      <c r="Y64" s="307"/>
      <c r="Z64" s="344"/>
      <c r="AA64" s="56"/>
      <c r="AB64" s="56"/>
      <c r="AC64" s="56"/>
      <c r="AD64" s="344"/>
      <c r="AE64" s="57"/>
      <c r="AF64" s="412">
        <f t="shared" si="7"/>
        <v>0</v>
      </c>
      <c r="AG64" s="55"/>
      <c r="AH64" s="328"/>
      <c r="AI64" s="452"/>
      <c r="AJ64" s="451"/>
      <c r="AK64" s="307"/>
      <c r="AL64" s="344"/>
      <c r="AM64" s="56"/>
      <c r="AN64" s="56"/>
      <c r="AO64" s="56"/>
      <c r="AP64" s="344"/>
      <c r="AQ64" s="57"/>
      <c r="AR64" s="413"/>
      <c r="AS64" s="413"/>
    </row>
    <row r="65" spans="1:45" s="198" customFormat="1" ht="14.25">
      <c r="A65" s="422"/>
      <c r="B65" s="411"/>
      <c r="C65" s="411">
        <v>65268</v>
      </c>
      <c r="D65" s="542" t="s">
        <v>219</v>
      </c>
      <c r="E65" s="542"/>
      <c r="F65" s="542"/>
      <c r="G65" s="543"/>
      <c r="H65" s="412">
        <f t="shared" si="3"/>
        <v>0</v>
      </c>
      <c r="I65" s="55"/>
      <c r="J65" s="328"/>
      <c r="K65" s="452"/>
      <c r="L65" s="451"/>
      <c r="M65" s="307"/>
      <c r="N65" s="344"/>
      <c r="O65" s="56"/>
      <c r="P65" s="56"/>
      <c r="Q65" s="56"/>
      <c r="R65" s="56"/>
      <c r="S65" s="57"/>
      <c r="T65" s="412">
        <f t="shared" si="5"/>
        <v>0</v>
      </c>
      <c r="U65" s="55"/>
      <c r="V65" s="328"/>
      <c r="W65" s="452"/>
      <c r="X65" s="451"/>
      <c r="Y65" s="307"/>
      <c r="Z65" s="344"/>
      <c r="AA65" s="56"/>
      <c r="AB65" s="56"/>
      <c r="AC65" s="56"/>
      <c r="AD65" s="56"/>
      <c r="AE65" s="57"/>
      <c r="AF65" s="412">
        <f t="shared" si="7"/>
        <v>0</v>
      </c>
      <c r="AG65" s="55"/>
      <c r="AH65" s="328"/>
      <c r="AI65" s="452"/>
      <c r="AJ65" s="451"/>
      <c r="AK65" s="307"/>
      <c r="AL65" s="344"/>
      <c r="AM65" s="56"/>
      <c r="AN65" s="56"/>
      <c r="AO65" s="56"/>
      <c r="AP65" s="56"/>
      <c r="AQ65" s="57"/>
      <c r="AR65" s="413"/>
      <c r="AS65" s="413"/>
    </row>
    <row r="66" spans="1:45" s="198" customFormat="1" ht="24" customHeight="1">
      <c r="A66" s="422"/>
      <c r="B66" s="411"/>
      <c r="C66" s="411" t="s">
        <v>220</v>
      </c>
      <c r="D66" s="542" t="s">
        <v>221</v>
      </c>
      <c r="E66" s="542"/>
      <c r="F66" s="542"/>
      <c r="G66" s="543"/>
      <c r="H66" s="412">
        <f t="shared" si="3"/>
        <v>75000</v>
      </c>
      <c r="I66" s="55"/>
      <c r="J66" s="328"/>
      <c r="K66" s="452"/>
      <c r="L66" s="451"/>
      <c r="M66" s="307"/>
      <c r="N66" s="344">
        <v>75000</v>
      </c>
      <c r="O66" s="56"/>
      <c r="P66" s="56"/>
      <c r="Q66" s="56"/>
      <c r="R66" s="56"/>
      <c r="S66" s="57"/>
      <c r="T66" s="412">
        <f t="shared" si="5"/>
        <v>75000</v>
      </c>
      <c r="U66" s="55"/>
      <c r="V66" s="328"/>
      <c r="W66" s="452"/>
      <c r="X66" s="451"/>
      <c r="Y66" s="307"/>
      <c r="Z66" s="344">
        <v>75000</v>
      </c>
      <c r="AA66" s="56"/>
      <c r="AB66" s="56"/>
      <c r="AC66" s="56"/>
      <c r="AD66" s="56"/>
      <c r="AE66" s="57"/>
      <c r="AF66" s="412">
        <f t="shared" si="7"/>
        <v>75000</v>
      </c>
      <c r="AG66" s="55"/>
      <c r="AH66" s="328"/>
      <c r="AI66" s="452"/>
      <c r="AJ66" s="451"/>
      <c r="AK66" s="307"/>
      <c r="AL66" s="344">
        <v>75000</v>
      </c>
      <c r="AM66" s="56"/>
      <c r="AN66" s="56"/>
      <c r="AO66" s="56"/>
      <c r="AP66" s="56"/>
      <c r="AQ66" s="57"/>
      <c r="AR66" s="413"/>
      <c r="AS66" s="413"/>
    </row>
    <row r="67" spans="1:45" s="191" customFormat="1" ht="27.75" customHeight="1">
      <c r="A67" s="501">
        <v>66</v>
      </c>
      <c r="B67" s="502"/>
      <c r="C67" s="215"/>
      <c r="D67" s="503" t="s">
        <v>56</v>
      </c>
      <c r="E67" s="503"/>
      <c r="F67" s="503"/>
      <c r="G67" s="504"/>
      <c r="H67" s="249">
        <f t="shared" si="3"/>
        <v>18000</v>
      </c>
      <c r="I67" s="336">
        <f>I68+I72</f>
        <v>0</v>
      </c>
      <c r="J67" s="282">
        <f t="shared" ref="J67:S67" si="45">J68+J72</f>
        <v>0</v>
      </c>
      <c r="K67" s="251">
        <f t="shared" si="45"/>
        <v>0</v>
      </c>
      <c r="L67" s="322">
        <f t="shared" si="45"/>
        <v>0</v>
      </c>
      <c r="M67" s="252">
        <f t="shared" si="45"/>
        <v>10000</v>
      </c>
      <c r="N67" s="253">
        <f t="shared" si="45"/>
        <v>0</v>
      </c>
      <c r="O67" s="253">
        <f t="shared" si="45"/>
        <v>0</v>
      </c>
      <c r="P67" s="253">
        <f t="shared" si="45"/>
        <v>0</v>
      </c>
      <c r="Q67" s="253">
        <f t="shared" si="45"/>
        <v>8000</v>
      </c>
      <c r="R67" s="253">
        <f t="shared" si="45"/>
        <v>0</v>
      </c>
      <c r="S67" s="251">
        <f t="shared" si="45"/>
        <v>0</v>
      </c>
      <c r="T67" s="249">
        <f t="shared" si="5"/>
        <v>20000</v>
      </c>
      <c r="U67" s="336">
        <f>U68+U72</f>
        <v>0</v>
      </c>
      <c r="V67" s="282">
        <f t="shared" ref="V67:AE67" si="46">V68+V72</f>
        <v>0</v>
      </c>
      <c r="W67" s="251">
        <f t="shared" si="46"/>
        <v>0</v>
      </c>
      <c r="X67" s="322">
        <f t="shared" si="46"/>
        <v>0</v>
      </c>
      <c r="Y67" s="252">
        <f t="shared" si="46"/>
        <v>12000</v>
      </c>
      <c r="Z67" s="253">
        <f t="shared" si="46"/>
        <v>0</v>
      </c>
      <c r="AA67" s="253">
        <f t="shared" si="46"/>
        <v>0</v>
      </c>
      <c r="AB67" s="253">
        <f t="shared" si="46"/>
        <v>0</v>
      </c>
      <c r="AC67" s="253">
        <f t="shared" si="46"/>
        <v>8000</v>
      </c>
      <c r="AD67" s="253">
        <f t="shared" si="46"/>
        <v>0</v>
      </c>
      <c r="AE67" s="251">
        <f t="shared" si="46"/>
        <v>0</v>
      </c>
      <c r="AF67" s="249">
        <f t="shared" si="7"/>
        <v>21000</v>
      </c>
      <c r="AG67" s="336">
        <f>AG68+AG72</f>
        <v>0</v>
      </c>
      <c r="AH67" s="282">
        <f t="shared" ref="AH67:AQ67" si="47">AH68+AH72</f>
        <v>0</v>
      </c>
      <c r="AI67" s="251">
        <f t="shared" si="47"/>
        <v>0</v>
      </c>
      <c r="AJ67" s="322">
        <f t="shared" si="47"/>
        <v>0</v>
      </c>
      <c r="AK67" s="252">
        <f t="shared" si="47"/>
        <v>13000</v>
      </c>
      <c r="AL67" s="253">
        <f t="shared" si="47"/>
        <v>0</v>
      </c>
      <c r="AM67" s="253">
        <f t="shared" si="47"/>
        <v>0</v>
      </c>
      <c r="AN67" s="253">
        <f t="shared" si="47"/>
        <v>0</v>
      </c>
      <c r="AO67" s="253">
        <f t="shared" si="47"/>
        <v>8000</v>
      </c>
      <c r="AP67" s="253">
        <f t="shared" si="47"/>
        <v>0</v>
      </c>
      <c r="AQ67" s="251">
        <f t="shared" si="47"/>
        <v>0</v>
      </c>
      <c r="AR67" s="255"/>
      <c r="AS67" s="255"/>
    </row>
    <row r="68" spans="1:45" s="191" customFormat="1" ht="30.75" customHeight="1">
      <c r="A68" s="501">
        <v>661</v>
      </c>
      <c r="B68" s="502"/>
      <c r="C68" s="502"/>
      <c r="D68" s="503" t="s">
        <v>57</v>
      </c>
      <c r="E68" s="503"/>
      <c r="F68" s="503"/>
      <c r="G68" s="504"/>
      <c r="H68" s="249">
        <f t="shared" si="3"/>
        <v>10000</v>
      </c>
      <c r="I68" s="336">
        <f>SUM(I69:I71)</f>
        <v>0</v>
      </c>
      <c r="J68" s="282">
        <f t="shared" ref="J68:S68" si="48">SUM(J69:J71)</f>
        <v>0</v>
      </c>
      <c r="K68" s="251">
        <f t="shared" si="48"/>
        <v>0</v>
      </c>
      <c r="L68" s="322">
        <f t="shared" si="48"/>
        <v>0</v>
      </c>
      <c r="M68" s="252">
        <f t="shared" si="48"/>
        <v>10000</v>
      </c>
      <c r="N68" s="253">
        <f t="shared" si="48"/>
        <v>0</v>
      </c>
      <c r="O68" s="253">
        <f t="shared" si="48"/>
        <v>0</v>
      </c>
      <c r="P68" s="253">
        <f t="shared" si="48"/>
        <v>0</v>
      </c>
      <c r="Q68" s="253">
        <f t="shared" si="48"/>
        <v>0</v>
      </c>
      <c r="R68" s="253">
        <f t="shared" si="48"/>
        <v>0</v>
      </c>
      <c r="S68" s="251">
        <f t="shared" si="48"/>
        <v>0</v>
      </c>
      <c r="T68" s="249">
        <f t="shared" si="5"/>
        <v>12000</v>
      </c>
      <c r="U68" s="336">
        <f>SUM(U69:U71)</f>
        <v>0</v>
      </c>
      <c r="V68" s="282">
        <f t="shared" ref="V68:AE68" si="49">SUM(V69:V71)</f>
        <v>0</v>
      </c>
      <c r="W68" s="251">
        <f t="shared" si="49"/>
        <v>0</v>
      </c>
      <c r="X68" s="322">
        <f t="shared" si="49"/>
        <v>0</v>
      </c>
      <c r="Y68" s="252">
        <f t="shared" si="49"/>
        <v>12000</v>
      </c>
      <c r="Z68" s="253">
        <f t="shared" si="49"/>
        <v>0</v>
      </c>
      <c r="AA68" s="253">
        <f t="shared" si="49"/>
        <v>0</v>
      </c>
      <c r="AB68" s="253">
        <f t="shared" si="49"/>
        <v>0</v>
      </c>
      <c r="AC68" s="253">
        <f t="shared" si="49"/>
        <v>0</v>
      </c>
      <c r="AD68" s="253">
        <f t="shared" si="49"/>
        <v>0</v>
      </c>
      <c r="AE68" s="251">
        <f t="shared" si="49"/>
        <v>0</v>
      </c>
      <c r="AF68" s="249">
        <f t="shared" si="7"/>
        <v>13000</v>
      </c>
      <c r="AG68" s="336">
        <f>SUM(AG69:AG71)</f>
        <v>0</v>
      </c>
      <c r="AH68" s="282">
        <f t="shared" ref="AH68:AQ68" si="50">SUM(AH69:AH71)</f>
        <v>0</v>
      </c>
      <c r="AI68" s="251">
        <f t="shared" si="50"/>
        <v>0</v>
      </c>
      <c r="AJ68" s="322">
        <f t="shared" si="50"/>
        <v>0</v>
      </c>
      <c r="AK68" s="252">
        <f t="shared" si="50"/>
        <v>13000</v>
      </c>
      <c r="AL68" s="253">
        <f t="shared" si="50"/>
        <v>0</v>
      </c>
      <c r="AM68" s="253">
        <f t="shared" si="50"/>
        <v>0</v>
      </c>
      <c r="AN68" s="253">
        <f t="shared" si="50"/>
        <v>0</v>
      </c>
      <c r="AO68" s="253">
        <f t="shared" si="50"/>
        <v>0</v>
      </c>
      <c r="AP68" s="253">
        <f t="shared" si="50"/>
        <v>0</v>
      </c>
      <c r="AQ68" s="251">
        <f t="shared" si="50"/>
        <v>0</v>
      </c>
      <c r="AR68" s="255"/>
      <c r="AS68" s="255"/>
    </row>
    <row r="69" spans="1:45" s="198" customFormat="1" ht="14.25">
      <c r="A69" s="422"/>
      <c r="B69" s="411"/>
      <c r="C69" s="411">
        <v>66141</v>
      </c>
      <c r="D69" s="542" t="s">
        <v>222</v>
      </c>
      <c r="E69" s="542"/>
      <c r="F69" s="542"/>
      <c r="G69" s="543"/>
      <c r="H69" s="412">
        <f t="shared" si="3"/>
        <v>0</v>
      </c>
      <c r="I69" s="55"/>
      <c r="J69" s="328"/>
      <c r="K69" s="452"/>
      <c r="L69" s="451"/>
      <c r="M69" s="343"/>
      <c r="N69" s="56"/>
      <c r="O69" s="56"/>
      <c r="P69" s="56"/>
      <c r="Q69" s="56"/>
      <c r="R69" s="56"/>
      <c r="S69" s="57"/>
      <c r="T69" s="412">
        <f t="shared" si="5"/>
        <v>0</v>
      </c>
      <c r="U69" s="55"/>
      <c r="V69" s="328"/>
      <c r="W69" s="452"/>
      <c r="X69" s="451"/>
      <c r="Y69" s="343"/>
      <c r="Z69" s="56"/>
      <c r="AA69" s="56"/>
      <c r="AB69" s="56"/>
      <c r="AC69" s="56"/>
      <c r="AD69" s="56"/>
      <c r="AE69" s="57"/>
      <c r="AF69" s="412">
        <f t="shared" si="7"/>
        <v>0</v>
      </c>
      <c r="AG69" s="55"/>
      <c r="AH69" s="328"/>
      <c r="AI69" s="452"/>
      <c r="AJ69" s="451"/>
      <c r="AK69" s="343"/>
      <c r="AL69" s="56"/>
      <c r="AM69" s="56"/>
      <c r="AN69" s="56"/>
      <c r="AO69" s="56"/>
      <c r="AP69" s="56"/>
      <c r="AQ69" s="57"/>
      <c r="AR69" s="413"/>
      <c r="AS69" s="413"/>
    </row>
    <row r="70" spans="1:45" s="198" customFormat="1" ht="14.25">
      <c r="A70" s="422"/>
      <c r="B70" s="411"/>
      <c r="C70" s="411">
        <v>66142</v>
      </c>
      <c r="D70" s="542" t="s">
        <v>223</v>
      </c>
      <c r="E70" s="542"/>
      <c r="F70" s="542"/>
      <c r="G70" s="543"/>
      <c r="H70" s="412">
        <f t="shared" si="3"/>
        <v>0</v>
      </c>
      <c r="I70" s="55"/>
      <c r="J70" s="328"/>
      <c r="K70" s="452"/>
      <c r="L70" s="451"/>
      <c r="M70" s="343"/>
      <c r="N70" s="56"/>
      <c r="O70" s="56"/>
      <c r="P70" s="56"/>
      <c r="Q70" s="56"/>
      <c r="R70" s="56"/>
      <c r="S70" s="57"/>
      <c r="T70" s="412">
        <f t="shared" si="5"/>
        <v>0</v>
      </c>
      <c r="U70" s="55"/>
      <c r="V70" s="328"/>
      <c r="W70" s="452"/>
      <c r="X70" s="451"/>
      <c r="Y70" s="343"/>
      <c r="Z70" s="56"/>
      <c r="AA70" s="56"/>
      <c r="AB70" s="56"/>
      <c r="AC70" s="56"/>
      <c r="AD70" s="56"/>
      <c r="AE70" s="57"/>
      <c r="AF70" s="412">
        <f t="shared" si="7"/>
        <v>0</v>
      </c>
      <c r="AG70" s="55"/>
      <c r="AH70" s="328"/>
      <c r="AI70" s="452"/>
      <c r="AJ70" s="451"/>
      <c r="AK70" s="343"/>
      <c r="AL70" s="56"/>
      <c r="AM70" s="56"/>
      <c r="AN70" s="56"/>
      <c r="AO70" s="56"/>
      <c r="AP70" s="56"/>
      <c r="AQ70" s="57"/>
      <c r="AR70" s="413"/>
      <c r="AS70" s="413"/>
    </row>
    <row r="71" spans="1:45" s="198" customFormat="1" ht="14.25">
      <c r="A71" s="422"/>
      <c r="B71" s="411"/>
      <c r="C71" s="411">
        <v>66151</v>
      </c>
      <c r="D71" s="542" t="s">
        <v>224</v>
      </c>
      <c r="E71" s="542"/>
      <c r="F71" s="542"/>
      <c r="G71" s="543"/>
      <c r="H71" s="412">
        <f t="shared" si="3"/>
        <v>10000</v>
      </c>
      <c r="I71" s="55"/>
      <c r="J71" s="328"/>
      <c r="K71" s="452"/>
      <c r="L71" s="451"/>
      <c r="M71" s="343">
        <v>10000</v>
      </c>
      <c r="N71" s="56"/>
      <c r="O71" s="56"/>
      <c r="P71" s="56"/>
      <c r="Q71" s="56"/>
      <c r="R71" s="56"/>
      <c r="S71" s="57"/>
      <c r="T71" s="412">
        <f t="shared" si="5"/>
        <v>12000</v>
      </c>
      <c r="U71" s="55"/>
      <c r="V71" s="328"/>
      <c r="W71" s="452"/>
      <c r="X71" s="451"/>
      <c r="Y71" s="343">
        <v>12000</v>
      </c>
      <c r="Z71" s="56"/>
      <c r="AA71" s="56"/>
      <c r="AB71" s="56"/>
      <c r="AC71" s="56"/>
      <c r="AD71" s="56"/>
      <c r="AE71" s="57"/>
      <c r="AF71" s="412">
        <f t="shared" si="7"/>
        <v>13000</v>
      </c>
      <c r="AG71" s="55"/>
      <c r="AH71" s="328"/>
      <c r="AI71" s="452"/>
      <c r="AJ71" s="451"/>
      <c r="AK71" s="343">
        <v>13000</v>
      </c>
      <c r="AL71" s="56"/>
      <c r="AM71" s="56"/>
      <c r="AN71" s="56"/>
      <c r="AO71" s="56"/>
      <c r="AP71" s="56"/>
      <c r="AQ71" s="57"/>
      <c r="AR71" s="413"/>
      <c r="AS71" s="413"/>
    </row>
    <row r="72" spans="1:45" s="191" customFormat="1" ht="29.25" customHeight="1">
      <c r="A72" s="501">
        <v>663</v>
      </c>
      <c r="B72" s="502"/>
      <c r="C72" s="502"/>
      <c r="D72" s="503" t="s">
        <v>58</v>
      </c>
      <c r="E72" s="503"/>
      <c r="F72" s="503"/>
      <c r="G72" s="504"/>
      <c r="H72" s="249">
        <f t="shared" si="3"/>
        <v>8000</v>
      </c>
      <c r="I72" s="336">
        <f>SUM(I73:I80)</f>
        <v>0</v>
      </c>
      <c r="J72" s="282">
        <f t="shared" ref="J72:S72" si="51">SUM(J73:J80)</f>
        <v>0</v>
      </c>
      <c r="K72" s="251">
        <f t="shared" si="51"/>
        <v>0</v>
      </c>
      <c r="L72" s="322">
        <f t="shared" si="51"/>
        <v>0</v>
      </c>
      <c r="M72" s="252">
        <f t="shared" si="51"/>
        <v>0</v>
      </c>
      <c r="N72" s="253">
        <f t="shared" si="51"/>
        <v>0</v>
      </c>
      <c r="O72" s="253">
        <f t="shared" si="51"/>
        <v>0</v>
      </c>
      <c r="P72" s="253">
        <f t="shared" si="51"/>
        <v>0</v>
      </c>
      <c r="Q72" s="253">
        <f t="shared" si="51"/>
        <v>8000</v>
      </c>
      <c r="R72" s="253">
        <f t="shared" si="51"/>
        <v>0</v>
      </c>
      <c r="S72" s="251">
        <f t="shared" si="51"/>
        <v>0</v>
      </c>
      <c r="T72" s="249">
        <f t="shared" si="5"/>
        <v>8000</v>
      </c>
      <c r="U72" s="336">
        <f>SUM(U73:U80)</f>
        <v>0</v>
      </c>
      <c r="V72" s="282">
        <f t="shared" ref="V72:AE72" si="52">SUM(V73:V80)</f>
        <v>0</v>
      </c>
      <c r="W72" s="251">
        <f t="shared" si="52"/>
        <v>0</v>
      </c>
      <c r="X72" s="322">
        <f t="shared" si="52"/>
        <v>0</v>
      </c>
      <c r="Y72" s="252">
        <f t="shared" si="52"/>
        <v>0</v>
      </c>
      <c r="Z72" s="253">
        <f t="shared" si="52"/>
        <v>0</v>
      </c>
      <c r="AA72" s="253">
        <f t="shared" si="52"/>
        <v>0</v>
      </c>
      <c r="AB72" s="253">
        <f t="shared" si="52"/>
        <v>0</v>
      </c>
      <c r="AC72" s="253">
        <f t="shared" si="52"/>
        <v>8000</v>
      </c>
      <c r="AD72" s="253">
        <f t="shared" si="52"/>
        <v>0</v>
      </c>
      <c r="AE72" s="251">
        <f t="shared" si="52"/>
        <v>0</v>
      </c>
      <c r="AF72" s="249">
        <f t="shared" si="7"/>
        <v>8000</v>
      </c>
      <c r="AG72" s="336">
        <f>SUM(AG73:AG80)</f>
        <v>0</v>
      </c>
      <c r="AH72" s="282">
        <f t="shared" ref="AH72:AQ72" si="53">SUM(AH73:AH80)</f>
        <v>0</v>
      </c>
      <c r="AI72" s="251">
        <f t="shared" si="53"/>
        <v>0</v>
      </c>
      <c r="AJ72" s="322">
        <f t="shared" si="53"/>
        <v>0</v>
      </c>
      <c r="AK72" s="252">
        <f t="shared" si="53"/>
        <v>0</v>
      </c>
      <c r="AL72" s="253">
        <f t="shared" si="53"/>
        <v>0</v>
      </c>
      <c r="AM72" s="253">
        <f t="shared" si="53"/>
        <v>0</v>
      </c>
      <c r="AN72" s="253">
        <f t="shared" si="53"/>
        <v>0</v>
      </c>
      <c r="AO72" s="253">
        <f t="shared" si="53"/>
        <v>8000</v>
      </c>
      <c r="AP72" s="253">
        <f t="shared" si="53"/>
        <v>0</v>
      </c>
      <c r="AQ72" s="251">
        <f t="shared" si="53"/>
        <v>0</v>
      </c>
      <c r="AR72" s="255"/>
      <c r="AS72" s="255"/>
    </row>
    <row r="73" spans="1:45" s="198" customFormat="1" ht="14.25">
      <c r="A73" s="422"/>
      <c r="B73" s="411"/>
      <c r="C73" s="411" t="s">
        <v>225</v>
      </c>
      <c r="D73" s="542" t="s">
        <v>226</v>
      </c>
      <c r="E73" s="542"/>
      <c r="F73" s="542"/>
      <c r="G73" s="543"/>
      <c r="H73" s="412">
        <f t="shared" si="3"/>
        <v>0</v>
      </c>
      <c r="I73" s="55"/>
      <c r="J73" s="328"/>
      <c r="K73" s="452"/>
      <c r="L73" s="451"/>
      <c r="M73" s="307"/>
      <c r="N73" s="56"/>
      <c r="O73" s="56"/>
      <c r="P73" s="56"/>
      <c r="Q73" s="344"/>
      <c r="R73" s="56"/>
      <c r="S73" s="57"/>
      <c r="T73" s="412">
        <f t="shared" si="5"/>
        <v>0</v>
      </c>
      <c r="U73" s="55"/>
      <c r="V73" s="328"/>
      <c r="W73" s="452"/>
      <c r="X73" s="451"/>
      <c r="Y73" s="307"/>
      <c r="Z73" s="56"/>
      <c r="AA73" s="56"/>
      <c r="AB73" s="56"/>
      <c r="AC73" s="344"/>
      <c r="AD73" s="56"/>
      <c r="AE73" s="57"/>
      <c r="AF73" s="412">
        <f t="shared" si="7"/>
        <v>0</v>
      </c>
      <c r="AG73" s="55"/>
      <c r="AH73" s="328"/>
      <c r="AI73" s="452"/>
      <c r="AJ73" s="451"/>
      <c r="AK73" s="307"/>
      <c r="AL73" s="56"/>
      <c r="AM73" s="56"/>
      <c r="AN73" s="56"/>
      <c r="AO73" s="344"/>
      <c r="AP73" s="56"/>
      <c r="AQ73" s="57"/>
      <c r="AR73" s="413"/>
      <c r="AS73" s="413"/>
    </row>
    <row r="74" spans="1:45" s="198" customFormat="1" ht="14.25">
      <c r="A74" s="422"/>
      <c r="B74" s="411"/>
      <c r="C74" s="411" t="s">
        <v>227</v>
      </c>
      <c r="D74" s="542" t="s">
        <v>228</v>
      </c>
      <c r="E74" s="542"/>
      <c r="F74" s="542"/>
      <c r="G74" s="543"/>
      <c r="H74" s="412">
        <f t="shared" si="3"/>
        <v>0</v>
      </c>
      <c r="I74" s="55"/>
      <c r="J74" s="328"/>
      <c r="K74" s="452"/>
      <c r="L74" s="451"/>
      <c r="M74" s="307"/>
      <c r="N74" s="56"/>
      <c r="O74" s="56"/>
      <c r="P74" s="56"/>
      <c r="Q74" s="344"/>
      <c r="R74" s="56"/>
      <c r="S74" s="57"/>
      <c r="T74" s="412">
        <f t="shared" si="5"/>
        <v>0</v>
      </c>
      <c r="U74" s="55"/>
      <c r="V74" s="328"/>
      <c r="W74" s="452"/>
      <c r="X74" s="451"/>
      <c r="Y74" s="307"/>
      <c r="Z74" s="56"/>
      <c r="AA74" s="56"/>
      <c r="AB74" s="56"/>
      <c r="AC74" s="344"/>
      <c r="AD74" s="56"/>
      <c r="AE74" s="57"/>
      <c r="AF74" s="412">
        <f t="shared" si="7"/>
        <v>0</v>
      </c>
      <c r="AG74" s="55"/>
      <c r="AH74" s="328"/>
      <c r="AI74" s="452"/>
      <c r="AJ74" s="451"/>
      <c r="AK74" s="307"/>
      <c r="AL74" s="56"/>
      <c r="AM74" s="56"/>
      <c r="AN74" s="56"/>
      <c r="AO74" s="344"/>
      <c r="AP74" s="56"/>
      <c r="AQ74" s="57"/>
      <c r="AR74" s="413"/>
      <c r="AS74" s="413"/>
    </row>
    <row r="75" spans="1:45" s="198" customFormat="1" ht="14.25">
      <c r="A75" s="422"/>
      <c r="B75" s="411"/>
      <c r="C75" s="411" t="s">
        <v>229</v>
      </c>
      <c r="D75" s="542" t="s">
        <v>230</v>
      </c>
      <c r="E75" s="542"/>
      <c r="F75" s="542"/>
      <c r="G75" s="543"/>
      <c r="H75" s="412">
        <f t="shared" ref="H75:H101" si="54">SUM(I75:S75)</f>
        <v>8000</v>
      </c>
      <c r="I75" s="55"/>
      <c r="J75" s="328"/>
      <c r="K75" s="452"/>
      <c r="L75" s="451"/>
      <c r="M75" s="307"/>
      <c r="N75" s="56"/>
      <c r="O75" s="56"/>
      <c r="P75" s="56"/>
      <c r="Q75" s="344">
        <v>8000</v>
      </c>
      <c r="R75" s="56"/>
      <c r="S75" s="57"/>
      <c r="T75" s="412">
        <f t="shared" ref="T75:T101" si="55">SUM(U75:AE75)</f>
        <v>8000</v>
      </c>
      <c r="U75" s="55"/>
      <c r="V75" s="328"/>
      <c r="W75" s="452"/>
      <c r="X75" s="451"/>
      <c r="Y75" s="307"/>
      <c r="Z75" s="56"/>
      <c r="AA75" s="56"/>
      <c r="AB75" s="56"/>
      <c r="AC75" s="344">
        <v>8000</v>
      </c>
      <c r="AD75" s="56"/>
      <c r="AE75" s="57"/>
      <c r="AF75" s="412">
        <f t="shared" ref="AF75:AF101" si="56">SUM(AG75:AQ75)</f>
        <v>8000</v>
      </c>
      <c r="AG75" s="55"/>
      <c r="AH75" s="328"/>
      <c r="AI75" s="452"/>
      <c r="AJ75" s="451"/>
      <c r="AK75" s="307"/>
      <c r="AL75" s="56"/>
      <c r="AM75" s="56"/>
      <c r="AN75" s="56"/>
      <c r="AO75" s="344">
        <v>8000</v>
      </c>
      <c r="AP75" s="56"/>
      <c r="AQ75" s="57"/>
      <c r="AR75" s="413"/>
      <c r="AS75" s="413"/>
    </row>
    <row r="76" spans="1:45" s="198" customFormat="1" ht="24" customHeight="1">
      <c r="A76" s="422"/>
      <c r="B76" s="411"/>
      <c r="C76" s="411" t="s">
        <v>231</v>
      </c>
      <c r="D76" s="542" t="s">
        <v>232</v>
      </c>
      <c r="E76" s="542"/>
      <c r="F76" s="542"/>
      <c r="G76" s="543"/>
      <c r="H76" s="412">
        <f t="shared" si="54"/>
        <v>0</v>
      </c>
      <c r="I76" s="55"/>
      <c r="J76" s="328"/>
      <c r="K76" s="452"/>
      <c r="L76" s="451"/>
      <c r="M76" s="307"/>
      <c r="N76" s="56"/>
      <c r="O76" s="56"/>
      <c r="P76" s="56"/>
      <c r="Q76" s="344"/>
      <c r="R76" s="56"/>
      <c r="S76" s="57"/>
      <c r="T76" s="412">
        <f t="shared" si="55"/>
        <v>0</v>
      </c>
      <c r="U76" s="55"/>
      <c r="V76" s="328"/>
      <c r="W76" s="452"/>
      <c r="X76" s="451"/>
      <c r="Y76" s="307"/>
      <c r="Z76" s="56"/>
      <c r="AA76" s="56"/>
      <c r="AB76" s="56"/>
      <c r="AC76" s="344"/>
      <c r="AD76" s="56"/>
      <c r="AE76" s="57"/>
      <c r="AF76" s="412">
        <f t="shared" si="56"/>
        <v>0</v>
      </c>
      <c r="AG76" s="55"/>
      <c r="AH76" s="328"/>
      <c r="AI76" s="452"/>
      <c r="AJ76" s="451"/>
      <c r="AK76" s="307"/>
      <c r="AL76" s="56"/>
      <c r="AM76" s="56"/>
      <c r="AN76" s="56"/>
      <c r="AO76" s="344"/>
      <c r="AP76" s="56"/>
      <c r="AQ76" s="57"/>
      <c r="AR76" s="413"/>
      <c r="AS76" s="413"/>
    </row>
    <row r="77" spans="1:45" s="198" customFormat="1" ht="14.25">
      <c r="A77" s="422"/>
      <c r="B77" s="411"/>
      <c r="C77" s="411" t="s">
        <v>233</v>
      </c>
      <c r="D77" s="542" t="s">
        <v>234</v>
      </c>
      <c r="E77" s="542"/>
      <c r="F77" s="542"/>
      <c r="G77" s="543"/>
      <c r="H77" s="412">
        <f t="shared" si="54"/>
        <v>0</v>
      </c>
      <c r="I77" s="55"/>
      <c r="J77" s="328"/>
      <c r="K77" s="452"/>
      <c r="L77" s="451"/>
      <c r="M77" s="307"/>
      <c r="N77" s="56"/>
      <c r="O77" s="56"/>
      <c r="P77" s="56"/>
      <c r="Q77" s="344"/>
      <c r="R77" s="56"/>
      <c r="S77" s="57"/>
      <c r="T77" s="412">
        <f t="shared" si="55"/>
        <v>0</v>
      </c>
      <c r="U77" s="55"/>
      <c r="V77" s="328"/>
      <c r="W77" s="452"/>
      <c r="X77" s="451"/>
      <c r="Y77" s="307"/>
      <c r="Z77" s="56"/>
      <c r="AA77" s="56"/>
      <c r="AB77" s="56"/>
      <c r="AC77" s="344"/>
      <c r="AD77" s="56"/>
      <c r="AE77" s="57"/>
      <c r="AF77" s="412">
        <f t="shared" si="56"/>
        <v>0</v>
      </c>
      <c r="AG77" s="55"/>
      <c r="AH77" s="328"/>
      <c r="AI77" s="452"/>
      <c r="AJ77" s="451"/>
      <c r="AK77" s="307"/>
      <c r="AL77" s="56"/>
      <c r="AM77" s="56"/>
      <c r="AN77" s="56"/>
      <c r="AO77" s="344"/>
      <c r="AP77" s="56"/>
      <c r="AQ77" s="57"/>
      <c r="AR77" s="413"/>
      <c r="AS77" s="413"/>
    </row>
    <row r="78" spans="1:45" s="198" customFormat="1" ht="14.25">
      <c r="A78" s="422"/>
      <c r="B78" s="411"/>
      <c r="C78" s="411" t="s">
        <v>235</v>
      </c>
      <c r="D78" s="542" t="s">
        <v>236</v>
      </c>
      <c r="E78" s="542"/>
      <c r="F78" s="542"/>
      <c r="G78" s="543"/>
      <c r="H78" s="412">
        <f t="shared" si="54"/>
        <v>0</v>
      </c>
      <c r="I78" s="55"/>
      <c r="J78" s="328"/>
      <c r="K78" s="452"/>
      <c r="L78" s="451"/>
      <c r="M78" s="307"/>
      <c r="N78" s="56"/>
      <c r="O78" s="56"/>
      <c r="P78" s="56"/>
      <c r="Q78" s="344"/>
      <c r="R78" s="56"/>
      <c r="S78" s="57"/>
      <c r="T78" s="412">
        <f t="shared" si="55"/>
        <v>0</v>
      </c>
      <c r="U78" s="55"/>
      <c r="V78" s="328"/>
      <c r="W78" s="452"/>
      <c r="X78" s="451"/>
      <c r="Y78" s="307"/>
      <c r="Z78" s="56"/>
      <c r="AA78" s="56"/>
      <c r="AB78" s="56"/>
      <c r="AC78" s="344"/>
      <c r="AD78" s="56"/>
      <c r="AE78" s="57"/>
      <c r="AF78" s="412">
        <f t="shared" si="56"/>
        <v>0</v>
      </c>
      <c r="AG78" s="55"/>
      <c r="AH78" s="328"/>
      <c r="AI78" s="452"/>
      <c r="AJ78" s="451"/>
      <c r="AK78" s="307"/>
      <c r="AL78" s="56"/>
      <c r="AM78" s="56"/>
      <c r="AN78" s="56"/>
      <c r="AO78" s="344"/>
      <c r="AP78" s="56"/>
      <c r="AQ78" s="57"/>
      <c r="AR78" s="413"/>
      <c r="AS78" s="413"/>
    </row>
    <row r="79" spans="1:45" s="198" customFormat="1" ht="14.25">
      <c r="A79" s="422"/>
      <c r="B79" s="411"/>
      <c r="C79" s="411" t="s">
        <v>237</v>
      </c>
      <c r="D79" s="542" t="s">
        <v>238</v>
      </c>
      <c r="E79" s="542"/>
      <c r="F79" s="542"/>
      <c r="G79" s="543"/>
      <c r="H79" s="412">
        <f t="shared" si="54"/>
        <v>0</v>
      </c>
      <c r="I79" s="55"/>
      <c r="J79" s="328"/>
      <c r="K79" s="452"/>
      <c r="L79" s="451"/>
      <c r="M79" s="307"/>
      <c r="N79" s="56"/>
      <c r="O79" s="56"/>
      <c r="P79" s="56"/>
      <c r="Q79" s="344"/>
      <c r="R79" s="56"/>
      <c r="S79" s="57"/>
      <c r="T79" s="412">
        <f t="shared" si="55"/>
        <v>0</v>
      </c>
      <c r="U79" s="55"/>
      <c r="V79" s="328"/>
      <c r="W79" s="452"/>
      <c r="X79" s="451"/>
      <c r="Y79" s="307"/>
      <c r="Z79" s="56"/>
      <c r="AA79" s="56"/>
      <c r="AB79" s="56"/>
      <c r="AC79" s="344"/>
      <c r="AD79" s="56"/>
      <c r="AE79" s="57"/>
      <c r="AF79" s="412">
        <f t="shared" si="56"/>
        <v>0</v>
      </c>
      <c r="AG79" s="55"/>
      <c r="AH79" s="328"/>
      <c r="AI79" s="452"/>
      <c r="AJ79" s="451"/>
      <c r="AK79" s="307"/>
      <c r="AL79" s="56"/>
      <c r="AM79" s="56"/>
      <c r="AN79" s="56"/>
      <c r="AO79" s="344"/>
      <c r="AP79" s="56"/>
      <c r="AQ79" s="57"/>
      <c r="AR79" s="413"/>
      <c r="AS79" s="413"/>
    </row>
    <row r="80" spans="1:45" s="198" customFormat="1" ht="24" customHeight="1">
      <c r="A80" s="422"/>
      <c r="B80" s="411"/>
      <c r="C80" s="411" t="s">
        <v>239</v>
      </c>
      <c r="D80" s="542" t="s">
        <v>240</v>
      </c>
      <c r="E80" s="542"/>
      <c r="F80" s="542"/>
      <c r="G80" s="543"/>
      <c r="H80" s="412">
        <f t="shared" si="54"/>
        <v>0</v>
      </c>
      <c r="I80" s="55"/>
      <c r="J80" s="328"/>
      <c r="K80" s="452"/>
      <c r="L80" s="451"/>
      <c r="M80" s="307"/>
      <c r="N80" s="56"/>
      <c r="O80" s="56"/>
      <c r="P80" s="56"/>
      <c r="Q80" s="344"/>
      <c r="R80" s="56"/>
      <c r="S80" s="57"/>
      <c r="T80" s="412">
        <f t="shared" si="55"/>
        <v>0</v>
      </c>
      <c r="U80" s="55"/>
      <c r="V80" s="328"/>
      <c r="W80" s="452"/>
      <c r="X80" s="451"/>
      <c r="Y80" s="307"/>
      <c r="Z80" s="56"/>
      <c r="AA80" s="56"/>
      <c r="AB80" s="56"/>
      <c r="AC80" s="344"/>
      <c r="AD80" s="56"/>
      <c r="AE80" s="57"/>
      <c r="AF80" s="412">
        <f t="shared" si="56"/>
        <v>0</v>
      </c>
      <c r="AG80" s="55"/>
      <c r="AH80" s="328"/>
      <c r="AI80" s="452"/>
      <c r="AJ80" s="451"/>
      <c r="AK80" s="307"/>
      <c r="AL80" s="56"/>
      <c r="AM80" s="56"/>
      <c r="AN80" s="56"/>
      <c r="AO80" s="344"/>
      <c r="AP80" s="56"/>
      <c r="AQ80" s="57"/>
      <c r="AR80" s="413"/>
      <c r="AS80" s="413"/>
    </row>
    <row r="81" spans="1:45" s="191" customFormat="1" ht="28.15" customHeight="1">
      <c r="A81" s="501">
        <v>67</v>
      </c>
      <c r="B81" s="502"/>
      <c r="C81" s="215"/>
      <c r="D81" s="503" t="s">
        <v>59</v>
      </c>
      <c r="E81" s="503"/>
      <c r="F81" s="503"/>
      <c r="G81" s="504"/>
      <c r="H81" s="249">
        <f t="shared" si="54"/>
        <v>331000</v>
      </c>
      <c r="I81" s="336">
        <f>I82</f>
        <v>11800</v>
      </c>
      <c r="J81" s="282">
        <f t="shared" ref="J81:S81" si="57">J82</f>
        <v>319200</v>
      </c>
      <c r="K81" s="251">
        <f t="shared" si="57"/>
        <v>0</v>
      </c>
      <c r="L81" s="322">
        <f t="shared" si="57"/>
        <v>0</v>
      </c>
      <c r="M81" s="252">
        <f t="shared" si="57"/>
        <v>0</v>
      </c>
      <c r="N81" s="253">
        <f t="shared" si="57"/>
        <v>0</v>
      </c>
      <c r="O81" s="253">
        <f t="shared" si="57"/>
        <v>0</v>
      </c>
      <c r="P81" s="253">
        <f t="shared" si="57"/>
        <v>0</v>
      </c>
      <c r="Q81" s="253">
        <f t="shared" si="57"/>
        <v>0</v>
      </c>
      <c r="R81" s="253">
        <f t="shared" si="57"/>
        <v>0</v>
      </c>
      <c r="S81" s="251">
        <f t="shared" si="57"/>
        <v>0</v>
      </c>
      <c r="T81" s="249">
        <f t="shared" si="55"/>
        <v>331000</v>
      </c>
      <c r="U81" s="336">
        <f>U82</f>
        <v>11800</v>
      </c>
      <c r="V81" s="282">
        <f t="shared" ref="V81:AE81" si="58">V82</f>
        <v>319200</v>
      </c>
      <c r="W81" s="251">
        <f t="shared" si="58"/>
        <v>0</v>
      </c>
      <c r="X81" s="322">
        <f t="shared" si="58"/>
        <v>0</v>
      </c>
      <c r="Y81" s="252">
        <f t="shared" si="58"/>
        <v>0</v>
      </c>
      <c r="Z81" s="253">
        <f t="shared" si="58"/>
        <v>0</v>
      </c>
      <c r="AA81" s="253">
        <f t="shared" si="58"/>
        <v>0</v>
      </c>
      <c r="AB81" s="253">
        <f t="shared" si="58"/>
        <v>0</v>
      </c>
      <c r="AC81" s="253">
        <f t="shared" si="58"/>
        <v>0</v>
      </c>
      <c r="AD81" s="253">
        <f t="shared" si="58"/>
        <v>0</v>
      </c>
      <c r="AE81" s="251">
        <f t="shared" si="58"/>
        <v>0</v>
      </c>
      <c r="AF81" s="249">
        <f t="shared" si="56"/>
        <v>331000</v>
      </c>
      <c r="AG81" s="336">
        <f>AG82</f>
        <v>11800</v>
      </c>
      <c r="AH81" s="282">
        <f t="shared" ref="AH81:AQ81" si="59">AH82</f>
        <v>319200</v>
      </c>
      <c r="AI81" s="251">
        <f t="shared" si="59"/>
        <v>0</v>
      </c>
      <c r="AJ81" s="322">
        <f t="shared" si="59"/>
        <v>0</v>
      </c>
      <c r="AK81" s="252">
        <f t="shared" si="59"/>
        <v>0</v>
      </c>
      <c r="AL81" s="253">
        <f t="shared" si="59"/>
        <v>0</v>
      </c>
      <c r="AM81" s="253">
        <f t="shared" si="59"/>
        <v>0</v>
      </c>
      <c r="AN81" s="253">
        <f t="shared" si="59"/>
        <v>0</v>
      </c>
      <c r="AO81" s="253">
        <f t="shared" si="59"/>
        <v>0</v>
      </c>
      <c r="AP81" s="253">
        <f t="shared" si="59"/>
        <v>0</v>
      </c>
      <c r="AQ81" s="251">
        <f t="shared" si="59"/>
        <v>0</v>
      </c>
      <c r="AR81" s="255"/>
      <c r="AS81" s="255"/>
    </row>
    <row r="82" spans="1:45" s="191" customFormat="1" ht="36.6" customHeight="1">
      <c r="A82" s="501">
        <v>671</v>
      </c>
      <c r="B82" s="502"/>
      <c r="C82" s="502"/>
      <c r="D82" s="503" t="s">
        <v>60</v>
      </c>
      <c r="E82" s="503"/>
      <c r="F82" s="503"/>
      <c r="G82" s="504"/>
      <c r="H82" s="249">
        <f t="shared" si="54"/>
        <v>331000</v>
      </c>
      <c r="I82" s="336">
        <f>SUM(I83:I85)</f>
        <v>11800</v>
      </c>
      <c r="J82" s="282">
        <f t="shared" ref="J82:S82" si="60">SUM(J83:J85)</f>
        <v>319200</v>
      </c>
      <c r="K82" s="251">
        <f t="shared" si="60"/>
        <v>0</v>
      </c>
      <c r="L82" s="322">
        <f t="shared" si="60"/>
        <v>0</v>
      </c>
      <c r="M82" s="252">
        <f t="shared" si="60"/>
        <v>0</v>
      </c>
      <c r="N82" s="253">
        <f t="shared" si="60"/>
        <v>0</v>
      </c>
      <c r="O82" s="253">
        <f t="shared" si="60"/>
        <v>0</v>
      </c>
      <c r="P82" s="253">
        <f t="shared" si="60"/>
        <v>0</v>
      </c>
      <c r="Q82" s="253">
        <f t="shared" si="60"/>
        <v>0</v>
      </c>
      <c r="R82" s="253">
        <f t="shared" si="60"/>
        <v>0</v>
      </c>
      <c r="S82" s="251">
        <f t="shared" si="60"/>
        <v>0</v>
      </c>
      <c r="T82" s="249">
        <f t="shared" si="55"/>
        <v>331000</v>
      </c>
      <c r="U82" s="336">
        <f>SUM(U83:U85)</f>
        <v>11800</v>
      </c>
      <c r="V82" s="282">
        <f t="shared" ref="V82:AE82" si="61">SUM(V83:V85)</f>
        <v>319200</v>
      </c>
      <c r="W82" s="251">
        <f t="shared" si="61"/>
        <v>0</v>
      </c>
      <c r="X82" s="322">
        <f t="shared" si="61"/>
        <v>0</v>
      </c>
      <c r="Y82" s="252">
        <f t="shared" si="61"/>
        <v>0</v>
      </c>
      <c r="Z82" s="253">
        <f t="shared" si="61"/>
        <v>0</v>
      </c>
      <c r="AA82" s="253">
        <f t="shared" si="61"/>
        <v>0</v>
      </c>
      <c r="AB82" s="253">
        <f t="shared" si="61"/>
        <v>0</v>
      </c>
      <c r="AC82" s="253">
        <f t="shared" si="61"/>
        <v>0</v>
      </c>
      <c r="AD82" s="253">
        <f t="shared" si="61"/>
        <v>0</v>
      </c>
      <c r="AE82" s="251">
        <f t="shared" si="61"/>
        <v>0</v>
      </c>
      <c r="AF82" s="249">
        <f t="shared" si="56"/>
        <v>331000</v>
      </c>
      <c r="AG82" s="336">
        <f>SUM(AG83:AG85)</f>
        <v>11800</v>
      </c>
      <c r="AH82" s="282">
        <f t="shared" ref="AH82:AQ82" si="62">SUM(AH83:AH85)</f>
        <v>319200</v>
      </c>
      <c r="AI82" s="251">
        <f t="shared" si="62"/>
        <v>0</v>
      </c>
      <c r="AJ82" s="322">
        <f t="shared" si="62"/>
        <v>0</v>
      </c>
      <c r="AK82" s="252">
        <f t="shared" si="62"/>
        <v>0</v>
      </c>
      <c r="AL82" s="253">
        <f t="shared" si="62"/>
        <v>0</v>
      </c>
      <c r="AM82" s="253">
        <f t="shared" si="62"/>
        <v>0</v>
      </c>
      <c r="AN82" s="253">
        <f t="shared" si="62"/>
        <v>0</v>
      </c>
      <c r="AO82" s="253">
        <f t="shared" si="62"/>
        <v>0</v>
      </c>
      <c r="AP82" s="253">
        <f t="shared" si="62"/>
        <v>0</v>
      </c>
      <c r="AQ82" s="251">
        <f t="shared" si="62"/>
        <v>0</v>
      </c>
      <c r="AR82" s="255"/>
      <c r="AS82" s="255"/>
    </row>
    <row r="83" spans="1:45" s="198" customFormat="1" ht="30" customHeight="1">
      <c r="A83" s="422"/>
      <c r="B83" s="411"/>
      <c r="C83" s="411">
        <v>67111</v>
      </c>
      <c r="D83" s="542" t="s">
        <v>241</v>
      </c>
      <c r="E83" s="542"/>
      <c r="F83" s="542"/>
      <c r="G83" s="543"/>
      <c r="H83" s="412">
        <f t="shared" si="54"/>
        <v>331000</v>
      </c>
      <c r="I83" s="340">
        <v>11800</v>
      </c>
      <c r="J83" s="341">
        <v>319200</v>
      </c>
      <c r="K83" s="452"/>
      <c r="L83" s="451"/>
      <c r="M83" s="307"/>
      <c r="N83" s="56"/>
      <c r="O83" s="56"/>
      <c r="P83" s="56"/>
      <c r="Q83" s="56"/>
      <c r="R83" s="56"/>
      <c r="S83" s="57"/>
      <c r="T83" s="412">
        <f t="shared" si="55"/>
        <v>331000</v>
      </c>
      <c r="U83" s="340">
        <v>11800</v>
      </c>
      <c r="V83" s="341">
        <v>319200</v>
      </c>
      <c r="W83" s="452"/>
      <c r="X83" s="451"/>
      <c r="Y83" s="307"/>
      <c r="Z83" s="56"/>
      <c r="AA83" s="56"/>
      <c r="AB83" s="56"/>
      <c r="AC83" s="56"/>
      <c r="AD83" s="56"/>
      <c r="AE83" s="57"/>
      <c r="AF83" s="412">
        <f t="shared" si="56"/>
        <v>331000</v>
      </c>
      <c r="AG83" s="340">
        <v>11800</v>
      </c>
      <c r="AH83" s="341">
        <v>319200</v>
      </c>
      <c r="AI83" s="452"/>
      <c r="AJ83" s="451"/>
      <c r="AK83" s="307"/>
      <c r="AL83" s="56"/>
      <c r="AM83" s="56"/>
      <c r="AN83" s="56"/>
      <c r="AO83" s="56"/>
      <c r="AP83" s="56"/>
      <c r="AQ83" s="57"/>
      <c r="AR83" s="413"/>
      <c r="AS83" s="413"/>
    </row>
    <row r="84" spans="1:45" s="198" customFormat="1" ht="47.45" customHeight="1">
      <c r="A84" s="422"/>
      <c r="B84" s="411"/>
      <c r="C84" s="411">
        <v>67121</v>
      </c>
      <c r="D84" s="542" t="s">
        <v>242</v>
      </c>
      <c r="E84" s="542"/>
      <c r="F84" s="542"/>
      <c r="G84" s="543"/>
      <c r="H84" s="412">
        <f t="shared" si="54"/>
        <v>0</v>
      </c>
      <c r="I84" s="340"/>
      <c r="J84" s="341"/>
      <c r="K84" s="452"/>
      <c r="L84" s="451"/>
      <c r="M84" s="307"/>
      <c r="N84" s="56"/>
      <c r="O84" s="56"/>
      <c r="P84" s="56"/>
      <c r="Q84" s="56"/>
      <c r="R84" s="56"/>
      <c r="S84" s="57"/>
      <c r="T84" s="412">
        <f t="shared" si="55"/>
        <v>0</v>
      </c>
      <c r="U84" s="340"/>
      <c r="V84" s="341"/>
      <c r="W84" s="452"/>
      <c r="X84" s="451"/>
      <c r="Y84" s="307"/>
      <c r="Z84" s="56"/>
      <c r="AA84" s="56"/>
      <c r="AB84" s="56"/>
      <c r="AC84" s="56"/>
      <c r="AD84" s="56"/>
      <c r="AE84" s="57"/>
      <c r="AF84" s="412">
        <f t="shared" si="56"/>
        <v>0</v>
      </c>
      <c r="AG84" s="340"/>
      <c r="AH84" s="341"/>
      <c r="AI84" s="452"/>
      <c r="AJ84" s="451"/>
      <c r="AK84" s="307"/>
      <c r="AL84" s="56"/>
      <c r="AM84" s="56"/>
      <c r="AN84" s="56"/>
      <c r="AO84" s="56"/>
      <c r="AP84" s="56"/>
      <c r="AQ84" s="57"/>
      <c r="AR84" s="413"/>
      <c r="AS84" s="413"/>
    </row>
    <row r="85" spans="1:45" s="198" customFormat="1" ht="40.9" customHeight="1">
      <c r="A85" s="422"/>
      <c r="B85" s="411"/>
      <c r="C85" s="411">
        <v>67141</v>
      </c>
      <c r="D85" s="542" t="s">
        <v>243</v>
      </c>
      <c r="E85" s="542"/>
      <c r="F85" s="542"/>
      <c r="G85" s="543"/>
      <c r="H85" s="412">
        <f t="shared" si="54"/>
        <v>0</v>
      </c>
      <c r="I85" s="340"/>
      <c r="J85" s="341"/>
      <c r="K85" s="452"/>
      <c r="L85" s="451"/>
      <c r="M85" s="307"/>
      <c r="N85" s="56"/>
      <c r="O85" s="56"/>
      <c r="P85" s="56"/>
      <c r="Q85" s="56"/>
      <c r="R85" s="56"/>
      <c r="S85" s="57"/>
      <c r="T85" s="412">
        <f t="shared" si="55"/>
        <v>0</v>
      </c>
      <c r="U85" s="340"/>
      <c r="V85" s="341"/>
      <c r="W85" s="452"/>
      <c r="X85" s="451"/>
      <c r="Y85" s="307"/>
      <c r="Z85" s="56"/>
      <c r="AA85" s="56"/>
      <c r="AB85" s="56"/>
      <c r="AC85" s="56"/>
      <c r="AD85" s="56"/>
      <c r="AE85" s="57"/>
      <c r="AF85" s="412">
        <f t="shared" si="56"/>
        <v>0</v>
      </c>
      <c r="AG85" s="340"/>
      <c r="AH85" s="341"/>
      <c r="AI85" s="452"/>
      <c r="AJ85" s="451"/>
      <c r="AK85" s="307"/>
      <c r="AL85" s="56"/>
      <c r="AM85" s="56"/>
      <c r="AN85" s="56"/>
      <c r="AO85" s="56"/>
      <c r="AP85" s="56"/>
      <c r="AQ85" s="57"/>
      <c r="AR85" s="413"/>
      <c r="AS85" s="413"/>
    </row>
    <row r="86" spans="1:45" s="191" customFormat="1" ht="15">
      <c r="A86" s="501">
        <v>68</v>
      </c>
      <c r="B86" s="502"/>
      <c r="C86" s="215"/>
      <c r="D86" s="503" t="s">
        <v>163</v>
      </c>
      <c r="E86" s="503"/>
      <c r="F86" s="503"/>
      <c r="G86" s="504"/>
      <c r="H86" s="249">
        <f t="shared" si="54"/>
        <v>0</v>
      </c>
      <c r="I86" s="336">
        <f>I87+I89</f>
        <v>0</v>
      </c>
      <c r="J86" s="282">
        <f t="shared" ref="J86:S86" si="63">J87+J89</f>
        <v>0</v>
      </c>
      <c r="K86" s="251">
        <f t="shared" si="63"/>
        <v>0</v>
      </c>
      <c r="L86" s="322">
        <f t="shared" si="63"/>
        <v>0</v>
      </c>
      <c r="M86" s="252">
        <f t="shared" si="63"/>
        <v>0</v>
      </c>
      <c r="N86" s="253">
        <f t="shared" si="63"/>
        <v>0</v>
      </c>
      <c r="O86" s="253">
        <f t="shared" si="63"/>
        <v>0</v>
      </c>
      <c r="P86" s="253">
        <f t="shared" si="63"/>
        <v>0</v>
      </c>
      <c r="Q86" s="253">
        <f t="shared" si="63"/>
        <v>0</v>
      </c>
      <c r="R86" s="253">
        <f t="shared" si="63"/>
        <v>0</v>
      </c>
      <c r="S86" s="251">
        <f t="shared" si="63"/>
        <v>0</v>
      </c>
      <c r="T86" s="249">
        <f t="shared" si="55"/>
        <v>0</v>
      </c>
      <c r="U86" s="336">
        <f>U87+U89</f>
        <v>0</v>
      </c>
      <c r="V86" s="282">
        <f t="shared" ref="V86:AE86" si="64">V87+V89</f>
        <v>0</v>
      </c>
      <c r="W86" s="251">
        <f t="shared" si="64"/>
        <v>0</v>
      </c>
      <c r="X86" s="322">
        <f t="shared" si="64"/>
        <v>0</v>
      </c>
      <c r="Y86" s="252">
        <f t="shared" si="64"/>
        <v>0</v>
      </c>
      <c r="Z86" s="253">
        <f t="shared" si="64"/>
        <v>0</v>
      </c>
      <c r="AA86" s="253">
        <f t="shared" si="64"/>
        <v>0</v>
      </c>
      <c r="AB86" s="253">
        <f t="shared" si="64"/>
        <v>0</v>
      </c>
      <c r="AC86" s="253">
        <f t="shared" si="64"/>
        <v>0</v>
      </c>
      <c r="AD86" s="253">
        <f t="shared" si="64"/>
        <v>0</v>
      </c>
      <c r="AE86" s="251">
        <f t="shared" si="64"/>
        <v>0</v>
      </c>
      <c r="AF86" s="249">
        <f t="shared" si="56"/>
        <v>0</v>
      </c>
      <c r="AG86" s="336">
        <f>AG87+AG89</f>
        <v>0</v>
      </c>
      <c r="AH86" s="282">
        <f t="shared" ref="AH86:AQ86" si="65">AH87+AH89</f>
        <v>0</v>
      </c>
      <c r="AI86" s="251">
        <f t="shared" si="65"/>
        <v>0</v>
      </c>
      <c r="AJ86" s="322">
        <f t="shared" si="65"/>
        <v>0</v>
      </c>
      <c r="AK86" s="252">
        <f t="shared" si="65"/>
        <v>0</v>
      </c>
      <c r="AL86" s="253">
        <f t="shared" si="65"/>
        <v>0</v>
      </c>
      <c r="AM86" s="253">
        <f t="shared" si="65"/>
        <v>0</v>
      </c>
      <c r="AN86" s="253">
        <f t="shared" si="65"/>
        <v>0</v>
      </c>
      <c r="AO86" s="253">
        <f t="shared" si="65"/>
        <v>0</v>
      </c>
      <c r="AP86" s="253">
        <f t="shared" si="65"/>
        <v>0</v>
      </c>
      <c r="AQ86" s="251">
        <f t="shared" si="65"/>
        <v>0</v>
      </c>
      <c r="AR86" s="255"/>
      <c r="AS86" s="255"/>
    </row>
    <row r="87" spans="1:45" s="191" customFormat="1" ht="15">
      <c r="A87" s="501">
        <v>681</v>
      </c>
      <c r="B87" s="502"/>
      <c r="C87" s="502"/>
      <c r="D87" s="503" t="s">
        <v>244</v>
      </c>
      <c r="E87" s="503"/>
      <c r="F87" s="503"/>
      <c r="G87" s="504"/>
      <c r="H87" s="249">
        <f t="shared" si="54"/>
        <v>0</v>
      </c>
      <c r="I87" s="336">
        <f>I88</f>
        <v>0</v>
      </c>
      <c r="J87" s="282">
        <f t="shared" ref="J87:S87" si="66">J88</f>
        <v>0</v>
      </c>
      <c r="K87" s="251">
        <f t="shared" si="66"/>
        <v>0</v>
      </c>
      <c r="L87" s="322">
        <f t="shared" si="66"/>
        <v>0</v>
      </c>
      <c r="M87" s="252">
        <f>M88</f>
        <v>0</v>
      </c>
      <c r="N87" s="253">
        <f>N88</f>
        <v>0</v>
      </c>
      <c r="O87" s="253">
        <f t="shared" si="66"/>
        <v>0</v>
      </c>
      <c r="P87" s="253">
        <f t="shared" si="66"/>
        <v>0</v>
      </c>
      <c r="Q87" s="253">
        <f t="shared" si="66"/>
        <v>0</v>
      </c>
      <c r="R87" s="253">
        <f t="shared" si="66"/>
        <v>0</v>
      </c>
      <c r="S87" s="251">
        <f t="shared" si="66"/>
        <v>0</v>
      </c>
      <c r="T87" s="249">
        <f t="shared" si="55"/>
        <v>0</v>
      </c>
      <c r="U87" s="336">
        <f>U88</f>
        <v>0</v>
      </c>
      <c r="V87" s="282">
        <f t="shared" ref="V87:AE87" si="67">V88</f>
        <v>0</v>
      </c>
      <c r="W87" s="251">
        <f t="shared" si="67"/>
        <v>0</v>
      </c>
      <c r="X87" s="322">
        <f t="shared" si="67"/>
        <v>0</v>
      </c>
      <c r="Y87" s="252">
        <f>Y88</f>
        <v>0</v>
      </c>
      <c r="Z87" s="253">
        <f>Z88</f>
        <v>0</v>
      </c>
      <c r="AA87" s="253">
        <f t="shared" si="67"/>
        <v>0</v>
      </c>
      <c r="AB87" s="253">
        <f t="shared" si="67"/>
        <v>0</v>
      </c>
      <c r="AC87" s="253">
        <f t="shared" si="67"/>
        <v>0</v>
      </c>
      <c r="AD87" s="253">
        <f t="shared" si="67"/>
        <v>0</v>
      </c>
      <c r="AE87" s="251">
        <f t="shared" si="67"/>
        <v>0</v>
      </c>
      <c r="AF87" s="249">
        <f t="shared" si="56"/>
        <v>0</v>
      </c>
      <c r="AG87" s="336">
        <f>AG88</f>
        <v>0</v>
      </c>
      <c r="AH87" s="282">
        <f t="shared" ref="AH87:AQ87" si="68">AH88</f>
        <v>0</v>
      </c>
      <c r="AI87" s="251">
        <f t="shared" si="68"/>
        <v>0</v>
      </c>
      <c r="AJ87" s="322">
        <f t="shared" si="68"/>
        <v>0</v>
      </c>
      <c r="AK87" s="252">
        <f>AK88</f>
        <v>0</v>
      </c>
      <c r="AL87" s="253">
        <f>AL88</f>
        <v>0</v>
      </c>
      <c r="AM87" s="253">
        <f t="shared" si="68"/>
        <v>0</v>
      </c>
      <c r="AN87" s="253">
        <f t="shared" si="68"/>
        <v>0</v>
      </c>
      <c r="AO87" s="253">
        <f t="shared" si="68"/>
        <v>0</v>
      </c>
      <c r="AP87" s="253">
        <f t="shared" si="68"/>
        <v>0</v>
      </c>
      <c r="AQ87" s="251">
        <f t="shared" si="68"/>
        <v>0</v>
      </c>
      <c r="AR87" s="255"/>
      <c r="AS87" s="255"/>
    </row>
    <row r="88" spans="1:45" s="198" customFormat="1" ht="14.25">
      <c r="A88" s="422"/>
      <c r="B88" s="411"/>
      <c r="C88" s="411">
        <v>68191</v>
      </c>
      <c r="D88" s="542" t="s">
        <v>245</v>
      </c>
      <c r="E88" s="542"/>
      <c r="F88" s="542"/>
      <c r="G88" s="543"/>
      <c r="H88" s="412">
        <f t="shared" si="54"/>
        <v>0</v>
      </c>
      <c r="I88" s="55"/>
      <c r="J88" s="328"/>
      <c r="K88" s="452"/>
      <c r="L88" s="451"/>
      <c r="M88" s="307"/>
      <c r="N88" s="343"/>
      <c r="O88" s="56"/>
      <c r="P88" s="56"/>
      <c r="Q88" s="56"/>
      <c r="R88" s="56"/>
      <c r="S88" s="57"/>
      <c r="T88" s="412">
        <f t="shared" si="55"/>
        <v>0</v>
      </c>
      <c r="U88" s="55"/>
      <c r="V88" s="328"/>
      <c r="W88" s="452"/>
      <c r="X88" s="451"/>
      <c r="Y88" s="307"/>
      <c r="Z88" s="343"/>
      <c r="AA88" s="56"/>
      <c r="AB88" s="56"/>
      <c r="AC88" s="56"/>
      <c r="AD88" s="56"/>
      <c r="AE88" s="57"/>
      <c r="AF88" s="412">
        <f t="shared" si="56"/>
        <v>0</v>
      </c>
      <c r="AG88" s="55"/>
      <c r="AH88" s="328"/>
      <c r="AI88" s="452"/>
      <c r="AJ88" s="451"/>
      <c r="AK88" s="307"/>
      <c r="AL88" s="343"/>
      <c r="AM88" s="56"/>
      <c r="AN88" s="56"/>
      <c r="AO88" s="56"/>
      <c r="AP88" s="56"/>
      <c r="AQ88" s="57"/>
      <c r="AR88" s="413"/>
      <c r="AS88" s="413"/>
    </row>
    <row r="89" spans="1:45" s="191" customFormat="1" ht="15">
      <c r="A89" s="501">
        <v>683</v>
      </c>
      <c r="B89" s="502"/>
      <c r="C89" s="502"/>
      <c r="D89" s="503" t="s">
        <v>164</v>
      </c>
      <c r="E89" s="503"/>
      <c r="F89" s="503"/>
      <c r="G89" s="504"/>
      <c r="H89" s="249">
        <f t="shared" si="54"/>
        <v>0</v>
      </c>
      <c r="I89" s="336">
        <f>I90</f>
        <v>0</v>
      </c>
      <c r="J89" s="282">
        <f t="shared" ref="J89:S89" si="69">J90</f>
        <v>0</v>
      </c>
      <c r="K89" s="251">
        <f t="shared" si="69"/>
        <v>0</v>
      </c>
      <c r="L89" s="322">
        <f t="shared" si="69"/>
        <v>0</v>
      </c>
      <c r="M89" s="252">
        <f t="shared" si="69"/>
        <v>0</v>
      </c>
      <c r="N89" s="253">
        <f t="shared" si="69"/>
        <v>0</v>
      </c>
      <c r="O89" s="253">
        <f t="shared" si="69"/>
        <v>0</v>
      </c>
      <c r="P89" s="253">
        <f t="shared" si="69"/>
        <v>0</v>
      </c>
      <c r="Q89" s="253">
        <f t="shared" si="69"/>
        <v>0</v>
      </c>
      <c r="R89" s="253">
        <f t="shared" si="69"/>
        <v>0</v>
      </c>
      <c r="S89" s="251">
        <f t="shared" si="69"/>
        <v>0</v>
      </c>
      <c r="T89" s="249">
        <f t="shared" si="55"/>
        <v>0</v>
      </c>
      <c r="U89" s="336">
        <f>U90</f>
        <v>0</v>
      </c>
      <c r="V89" s="282">
        <f t="shared" ref="V89:AE89" si="70">V90</f>
        <v>0</v>
      </c>
      <c r="W89" s="251">
        <f t="shared" si="70"/>
        <v>0</v>
      </c>
      <c r="X89" s="322">
        <f t="shared" si="70"/>
        <v>0</v>
      </c>
      <c r="Y89" s="252">
        <f t="shared" si="70"/>
        <v>0</v>
      </c>
      <c r="Z89" s="253">
        <f t="shared" si="70"/>
        <v>0</v>
      </c>
      <c r="AA89" s="253">
        <f t="shared" si="70"/>
        <v>0</v>
      </c>
      <c r="AB89" s="253">
        <f t="shared" si="70"/>
        <v>0</v>
      </c>
      <c r="AC89" s="253">
        <f t="shared" si="70"/>
        <v>0</v>
      </c>
      <c r="AD89" s="253">
        <f t="shared" si="70"/>
        <v>0</v>
      </c>
      <c r="AE89" s="251">
        <f t="shared" si="70"/>
        <v>0</v>
      </c>
      <c r="AF89" s="249">
        <f t="shared" si="56"/>
        <v>0</v>
      </c>
      <c r="AG89" s="336">
        <f>AG90</f>
        <v>0</v>
      </c>
      <c r="AH89" s="282">
        <f t="shared" ref="AH89:AQ89" si="71">AH90</f>
        <v>0</v>
      </c>
      <c r="AI89" s="251">
        <f t="shared" si="71"/>
        <v>0</v>
      </c>
      <c r="AJ89" s="322">
        <f t="shared" si="71"/>
        <v>0</v>
      </c>
      <c r="AK89" s="252">
        <f t="shared" si="71"/>
        <v>0</v>
      </c>
      <c r="AL89" s="253">
        <f t="shared" si="71"/>
        <v>0</v>
      </c>
      <c r="AM89" s="253">
        <f t="shared" si="71"/>
        <v>0</v>
      </c>
      <c r="AN89" s="253">
        <f t="shared" si="71"/>
        <v>0</v>
      </c>
      <c r="AO89" s="253">
        <f t="shared" si="71"/>
        <v>0</v>
      </c>
      <c r="AP89" s="253">
        <f t="shared" si="71"/>
        <v>0</v>
      </c>
      <c r="AQ89" s="251">
        <f t="shared" si="71"/>
        <v>0</v>
      </c>
      <c r="AR89" s="255"/>
      <c r="AS89" s="255"/>
    </row>
    <row r="90" spans="1:45" s="198" customFormat="1" ht="14.25">
      <c r="A90" s="422"/>
      <c r="B90" s="411"/>
      <c r="C90" s="411">
        <v>68311</v>
      </c>
      <c r="D90" s="542" t="s">
        <v>164</v>
      </c>
      <c r="E90" s="542"/>
      <c r="F90" s="542"/>
      <c r="G90" s="543"/>
      <c r="H90" s="412">
        <f t="shared" si="54"/>
        <v>0</v>
      </c>
      <c r="I90" s="55"/>
      <c r="J90" s="328"/>
      <c r="K90" s="452"/>
      <c r="L90" s="451"/>
      <c r="M90" s="343"/>
      <c r="N90" s="56"/>
      <c r="O90" s="56"/>
      <c r="P90" s="56"/>
      <c r="Q90" s="56"/>
      <c r="R90" s="56"/>
      <c r="S90" s="57"/>
      <c r="T90" s="412">
        <f t="shared" si="55"/>
        <v>0</v>
      </c>
      <c r="U90" s="55"/>
      <c r="V90" s="328"/>
      <c r="W90" s="452"/>
      <c r="X90" s="451"/>
      <c r="Y90" s="343"/>
      <c r="Z90" s="56"/>
      <c r="AA90" s="56"/>
      <c r="AB90" s="56"/>
      <c r="AC90" s="56"/>
      <c r="AD90" s="56"/>
      <c r="AE90" s="57"/>
      <c r="AF90" s="412">
        <f t="shared" si="56"/>
        <v>0</v>
      </c>
      <c r="AG90" s="55"/>
      <c r="AH90" s="328"/>
      <c r="AI90" s="452"/>
      <c r="AJ90" s="451"/>
      <c r="AK90" s="343"/>
      <c r="AL90" s="56"/>
      <c r="AM90" s="56"/>
      <c r="AN90" s="56"/>
      <c r="AO90" s="56"/>
      <c r="AP90" s="56"/>
      <c r="AQ90" s="57"/>
      <c r="AR90" s="413"/>
      <c r="AS90" s="413"/>
    </row>
    <row r="91" spans="1:45" s="193" customFormat="1" ht="27.75" customHeight="1">
      <c r="A91" s="338">
        <v>7</v>
      </c>
      <c r="B91" s="211"/>
      <c r="C91" s="384"/>
      <c r="D91" s="503" t="s">
        <v>96</v>
      </c>
      <c r="E91" s="503"/>
      <c r="F91" s="503"/>
      <c r="G91" s="504"/>
      <c r="H91" s="249">
        <f t="shared" si="54"/>
        <v>0</v>
      </c>
      <c r="I91" s="336">
        <f>I92</f>
        <v>0</v>
      </c>
      <c r="J91" s="282">
        <f t="shared" ref="J91:S91" si="72">J92</f>
        <v>0</v>
      </c>
      <c r="K91" s="251">
        <f t="shared" si="72"/>
        <v>0</v>
      </c>
      <c r="L91" s="322">
        <f t="shared" si="72"/>
        <v>0</v>
      </c>
      <c r="M91" s="252">
        <f t="shared" si="72"/>
        <v>0</v>
      </c>
      <c r="N91" s="253">
        <f t="shared" si="72"/>
        <v>0</v>
      </c>
      <c r="O91" s="253">
        <f t="shared" si="72"/>
        <v>0</v>
      </c>
      <c r="P91" s="253">
        <f t="shared" si="72"/>
        <v>0</v>
      </c>
      <c r="Q91" s="253">
        <f t="shared" si="72"/>
        <v>0</v>
      </c>
      <c r="R91" s="253">
        <f t="shared" si="72"/>
        <v>0</v>
      </c>
      <c r="S91" s="251">
        <f t="shared" si="72"/>
        <v>0</v>
      </c>
      <c r="T91" s="249">
        <f t="shared" si="55"/>
        <v>0</v>
      </c>
      <c r="U91" s="336">
        <f>U92</f>
        <v>0</v>
      </c>
      <c r="V91" s="282">
        <f t="shared" ref="V91:AE91" si="73">V92</f>
        <v>0</v>
      </c>
      <c r="W91" s="251">
        <f t="shared" si="73"/>
        <v>0</v>
      </c>
      <c r="X91" s="322">
        <f t="shared" si="73"/>
        <v>0</v>
      </c>
      <c r="Y91" s="252">
        <f t="shared" si="73"/>
        <v>0</v>
      </c>
      <c r="Z91" s="253">
        <f t="shared" si="73"/>
        <v>0</v>
      </c>
      <c r="AA91" s="253">
        <f t="shared" si="73"/>
        <v>0</v>
      </c>
      <c r="AB91" s="253">
        <f t="shared" si="73"/>
        <v>0</v>
      </c>
      <c r="AC91" s="253">
        <f t="shared" si="73"/>
        <v>0</v>
      </c>
      <c r="AD91" s="253">
        <f t="shared" si="73"/>
        <v>0</v>
      </c>
      <c r="AE91" s="251">
        <f t="shared" si="73"/>
        <v>0</v>
      </c>
      <c r="AF91" s="249">
        <f t="shared" si="56"/>
        <v>0</v>
      </c>
      <c r="AG91" s="336">
        <f>AG92</f>
        <v>0</v>
      </c>
      <c r="AH91" s="282">
        <f t="shared" ref="AH91:AQ91" si="74">AH92</f>
        <v>0</v>
      </c>
      <c r="AI91" s="251">
        <f t="shared" si="74"/>
        <v>0</v>
      </c>
      <c r="AJ91" s="322">
        <f t="shared" si="74"/>
        <v>0</v>
      </c>
      <c r="AK91" s="252">
        <f t="shared" si="74"/>
        <v>0</v>
      </c>
      <c r="AL91" s="253">
        <f t="shared" si="74"/>
        <v>0</v>
      </c>
      <c r="AM91" s="253">
        <f t="shared" si="74"/>
        <v>0</v>
      </c>
      <c r="AN91" s="253">
        <f t="shared" si="74"/>
        <v>0</v>
      </c>
      <c r="AO91" s="253">
        <f t="shared" si="74"/>
        <v>0</v>
      </c>
      <c r="AP91" s="253">
        <f t="shared" si="74"/>
        <v>0</v>
      </c>
      <c r="AQ91" s="251">
        <f t="shared" si="74"/>
        <v>0</v>
      </c>
      <c r="AR91" s="255"/>
      <c r="AS91" s="255"/>
    </row>
    <row r="92" spans="1:45" s="191" customFormat="1" ht="24.75" customHeight="1">
      <c r="A92" s="501">
        <v>72</v>
      </c>
      <c r="B92" s="502"/>
      <c r="C92" s="215"/>
      <c r="D92" s="503" t="s">
        <v>161</v>
      </c>
      <c r="E92" s="503"/>
      <c r="F92" s="503"/>
      <c r="G92" s="503"/>
      <c r="H92" s="249">
        <f t="shared" si="54"/>
        <v>0</v>
      </c>
      <c r="I92" s="336">
        <f>I93+I95+I99</f>
        <v>0</v>
      </c>
      <c r="J92" s="282">
        <f t="shared" ref="J92:S92" si="75">J93+J95+J99</f>
        <v>0</v>
      </c>
      <c r="K92" s="251">
        <f t="shared" si="75"/>
        <v>0</v>
      </c>
      <c r="L92" s="322">
        <f t="shared" si="75"/>
        <v>0</v>
      </c>
      <c r="M92" s="252">
        <f t="shared" si="75"/>
        <v>0</v>
      </c>
      <c r="N92" s="253">
        <f t="shared" si="75"/>
        <v>0</v>
      </c>
      <c r="O92" s="253">
        <f t="shared" si="75"/>
        <v>0</v>
      </c>
      <c r="P92" s="253">
        <f t="shared" si="75"/>
        <v>0</v>
      </c>
      <c r="Q92" s="253">
        <f t="shared" si="75"/>
        <v>0</v>
      </c>
      <c r="R92" s="253">
        <f t="shared" si="75"/>
        <v>0</v>
      </c>
      <c r="S92" s="254">
        <f t="shared" si="75"/>
        <v>0</v>
      </c>
      <c r="T92" s="249">
        <f t="shared" si="55"/>
        <v>0</v>
      </c>
      <c r="U92" s="336">
        <f>U93+U95+U99</f>
        <v>0</v>
      </c>
      <c r="V92" s="282">
        <f t="shared" ref="V92:AE92" si="76">V93+V95+V99</f>
        <v>0</v>
      </c>
      <c r="W92" s="251">
        <f t="shared" si="76"/>
        <v>0</v>
      </c>
      <c r="X92" s="322">
        <f t="shared" si="76"/>
        <v>0</v>
      </c>
      <c r="Y92" s="252">
        <f t="shared" si="76"/>
        <v>0</v>
      </c>
      <c r="Z92" s="253">
        <f t="shared" si="76"/>
        <v>0</v>
      </c>
      <c r="AA92" s="253">
        <f t="shared" si="76"/>
        <v>0</v>
      </c>
      <c r="AB92" s="253">
        <f t="shared" si="76"/>
        <v>0</v>
      </c>
      <c r="AC92" s="253">
        <f t="shared" si="76"/>
        <v>0</v>
      </c>
      <c r="AD92" s="253">
        <f t="shared" si="76"/>
        <v>0</v>
      </c>
      <c r="AE92" s="254">
        <f t="shared" si="76"/>
        <v>0</v>
      </c>
      <c r="AF92" s="249">
        <f t="shared" si="56"/>
        <v>0</v>
      </c>
      <c r="AG92" s="336">
        <f>AG93+AG95+AG99</f>
        <v>0</v>
      </c>
      <c r="AH92" s="282">
        <f t="shared" ref="AH92:AQ92" si="77">AH93+AH95+AH99</f>
        <v>0</v>
      </c>
      <c r="AI92" s="251">
        <f t="shared" si="77"/>
        <v>0</v>
      </c>
      <c r="AJ92" s="322">
        <f t="shared" si="77"/>
        <v>0</v>
      </c>
      <c r="AK92" s="252">
        <f t="shared" si="77"/>
        <v>0</v>
      </c>
      <c r="AL92" s="253">
        <f t="shared" si="77"/>
        <v>0</v>
      </c>
      <c r="AM92" s="253">
        <f t="shared" si="77"/>
        <v>0</v>
      </c>
      <c r="AN92" s="253">
        <f t="shared" si="77"/>
        <v>0</v>
      </c>
      <c r="AO92" s="253">
        <f t="shared" si="77"/>
        <v>0</v>
      </c>
      <c r="AP92" s="253">
        <f t="shared" si="77"/>
        <v>0</v>
      </c>
      <c r="AQ92" s="254">
        <f t="shared" si="77"/>
        <v>0</v>
      </c>
      <c r="AR92" s="255"/>
      <c r="AS92" s="255"/>
    </row>
    <row r="93" spans="1:45" s="191" customFormat="1" ht="15">
      <c r="A93" s="501">
        <v>721</v>
      </c>
      <c r="B93" s="546"/>
      <c r="C93" s="546"/>
      <c r="D93" s="503" t="s">
        <v>95</v>
      </c>
      <c r="E93" s="503"/>
      <c r="F93" s="503"/>
      <c r="G93" s="503"/>
      <c r="H93" s="249">
        <f t="shared" si="54"/>
        <v>0</v>
      </c>
      <c r="I93" s="336">
        <f>I94</f>
        <v>0</v>
      </c>
      <c r="J93" s="282">
        <f t="shared" ref="J93:S93" si="78">J94</f>
        <v>0</v>
      </c>
      <c r="K93" s="251">
        <f t="shared" si="78"/>
        <v>0</v>
      </c>
      <c r="L93" s="322">
        <f t="shared" si="78"/>
        <v>0</v>
      </c>
      <c r="M93" s="252">
        <f t="shared" si="78"/>
        <v>0</v>
      </c>
      <c r="N93" s="253">
        <f t="shared" si="78"/>
        <v>0</v>
      </c>
      <c r="O93" s="253">
        <f t="shared" si="78"/>
        <v>0</v>
      </c>
      <c r="P93" s="253">
        <f t="shared" si="78"/>
        <v>0</v>
      </c>
      <c r="Q93" s="253">
        <f t="shared" si="78"/>
        <v>0</v>
      </c>
      <c r="R93" s="253">
        <f t="shared" si="78"/>
        <v>0</v>
      </c>
      <c r="S93" s="254">
        <f t="shared" si="78"/>
        <v>0</v>
      </c>
      <c r="T93" s="249">
        <f t="shared" si="55"/>
        <v>0</v>
      </c>
      <c r="U93" s="336">
        <f>U94</f>
        <v>0</v>
      </c>
      <c r="V93" s="282">
        <f t="shared" ref="V93:AE93" si="79">V94</f>
        <v>0</v>
      </c>
      <c r="W93" s="251">
        <f t="shared" si="79"/>
        <v>0</v>
      </c>
      <c r="X93" s="322">
        <f t="shared" si="79"/>
        <v>0</v>
      </c>
      <c r="Y93" s="252">
        <f t="shared" si="79"/>
        <v>0</v>
      </c>
      <c r="Z93" s="253">
        <f t="shared" si="79"/>
        <v>0</v>
      </c>
      <c r="AA93" s="253">
        <f t="shared" si="79"/>
        <v>0</v>
      </c>
      <c r="AB93" s="253">
        <f t="shared" si="79"/>
        <v>0</v>
      </c>
      <c r="AC93" s="253">
        <f t="shared" si="79"/>
        <v>0</v>
      </c>
      <c r="AD93" s="253">
        <f t="shared" si="79"/>
        <v>0</v>
      </c>
      <c r="AE93" s="254">
        <f t="shared" si="79"/>
        <v>0</v>
      </c>
      <c r="AF93" s="249">
        <f t="shared" si="56"/>
        <v>0</v>
      </c>
      <c r="AG93" s="336">
        <f>AG94</f>
        <v>0</v>
      </c>
      <c r="AH93" s="282">
        <f t="shared" ref="AH93:AQ93" si="80">AH94</f>
        <v>0</v>
      </c>
      <c r="AI93" s="251">
        <f t="shared" si="80"/>
        <v>0</v>
      </c>
      <c r="AJ93" s="322">
        <f t="shared" si="80"/>
        <v>0</v>
      </c>
      <c r="AK93" s="252">
        <f t="shared" si="80"/>
        <v>0</v>
      </c>
      <c r="AL93" s="253">
        <f t="shared" si="80"/>
        <v>0</v>
      </c>
      <c r="AM93" s="253">
        <f t="shared" si="80"/>
        <v>0</v>
      </c>
      <c r="AN93" s="253">
        <f t="shared" si="80"/>
        <v>0</v>
      </c>
      <c r="AO93" s="253">
        <f t="shared" si="80"/>
        <v>0</v>
      </c>
      <c r="AP93" s="253">
        <f t="shared" si="80"/>
        <v>0</v>
      </c>
      <c r="AQ93" s="254">
        <f t="shared" si="80"/>
        <v>0</v>
      </c>
      <c r="AR93" s="255"/>
      <c r="AS93" s="255"/>
    </row>
    <row r="94" spans="1:45" s="198" customFormat="1" ht="14.25">
      <c r="A94" s="422"/>
      <c r="B94" s="411"/>
      <c r="C94" s="411" t="s">
        <v>246</v>
      </c>
      <c r="D94" s="542" t="s">
        <v>247</v>
      </c>
      <c r="E94" s="542"/>
      <c r="F94" s="542"/>
      <c r="G94" s="543"/>
      <c r="H94" s="412">
        <f t="shared" si="54"/>
        <v>0</v>
      </c>
      <c r="I94" s="55"/>
      <c r="J94" s="328"/>
      <c r="K94" s="452"/>
      <c r="L94" s="451"/>
      <c r="M94" s="307"/>
      <c r="N94" s="56"/>
      <c r="O94" s="56"/>
      <c r="P94" s="56"/>
      <c r="Q94" s="56"/>
      <c r="R94" s="344"/>
      <c r="S94" s="57"/>
      <c r="T94" s="412">
        <f t="shared" si="55"/>
        <v>0</v>
      </c>
      <c r="U94" s="55"/>
      <c r="V94" s="328"/>
      <c r="W94" s="452"/>
      <c r="X94" s="451"/>
      <c r="Y94" s="307"/>
      <c r="Z94" s="56"/>
      <c r="AA94" s="56"/>
      <c r="AB94" s="56"/>
      <c r="AC94" s="56"/>
      <c r="AD94" s="344"/>
      <c r="AE94" s="57"/>
      <c r="AF94" s="412">
        <f t="shared" si="56"/>
        <v>0</v>
      </c>
      <c r="AG94" s="55"/>
      <c r="AH94" s="328"/>
      <c r="AI94" s="452"/>
      <c r="AJ94" s="451"/>
      <c r="AK94" s="307"/>
      <c r="AL94" s="56"/>
      <c r="AM94" s="56"/>
      <c r="AN94" s="56"/>
      <c r="AO94" s="56"/>
      <c r="AP94" s="344"/>
      <c r="AQ94" s="57"/>
      <c r="AR94" s="413"/>
      <c r="AS94" s="413"/>
    </row>
    <row r="95" spans="1:45" s="191" customFormat="1" ht="18" customHeight="1">
      <c r="A95" s="501">
        <v>722</v>
      </c>
      <c r="B95" s="546"/>
      <c r="C95" s="546"/>
      <c r="D95" s="503" t="s">
        <v>248</v>
      </c>
      <c r="E95" s="503"/>
      <c r="F95" s="503"/>
      <c r="G95" s="503"/>
      <c r="H95" s="249">
        <f t="shared" si="54"/>
        <v>0</v>
      </c>
      <c r="I95" s="336">
        <f>SUM(I96:I98)</f>
        <v>0</v>
      </c>
      <c r="J95" s="282">
        <f t="shared" ref="J95:S95" si="81">SUM(J96:J98)</f>
        <v>0</v>
      </c>
      <c r="K95" s="251">
        <f t="shared" si="81"/>
        <v>0</v>
      </c>
      <c r="L95" s="322">
        <f t="shared" si="81"/>
        <v>0</v>
      </c>
      <c r="M95" s="252">
        <f t="shared" si="81"/>
        <v>0</v>
      </c>
      <c r="N95" s="253">
        <f t="shared" si="81"/>
        <v>0</v>
      </c>
      <c r="O95" s="253">
        <f t="shared" si="81"/>
        <v>0</v>
      </c>
      <c r="P95" s="253">
        <f t="shared" si="81"/>
        <v>0</v>
      </c>
      <c r="Q95" s="253">
        <f t="shared" si="81"/>
        <v>0</v>
      </c>
      <c r="R95" s="253">
        <f t="shared" si="81"/>
        <v>0</v>
      </c>
      <c r="S95" s="251">
        <f t="shared" si="81"/>
        <v>0</v>
      </c>
      <c r="T95" s="249">
        <f t="shared" si="55"/>
        <v>0</v>
      </c>
      <c r="U95" s="336">
        <f>SUM(U96:U98)</f>
        <v>0</v>
      </c>
      <c r="V95" s="282">
        <f t="shared" ref="V95:AE95" si="82">SUM(V96:V98)</f>
        <v>0</v>
      </c>
      <c r="W95" s="251">
        <f t="shared" si="82"/>
        <v>0</v>
      </c>
      <c r="X95" s="322">
        <f t="shared" si="82"/>
        <v>0</v>
      </c>
      <c r="Y95" s="252">
        <f t="shared" si="82"/>
        <v>0</v>
      </c>
      <c r="Z95" s="253">
        <f t="shared" si="82"/>
        <v>0</v>
      </c>
      <c r="AA95" s="253">
        <f t="shared" si="82"/>
        <v>0</v>
      </c>
      <c r="AB95" s="253">
        <f t="shared" si="82"/>
        <v>0</v>
      </c>
      <c r="AC95" s="253">
        <f t="shared" si="82"/>
        <v>0</v>
      </c>
      <c r="AD95" s="253">
        <f t="shared" si="82"/>
        <v>0</v>
      </c>
      <c r="AE95" s="251">
        <f t="shared" si="82"/>
        <v>0</v>
      </c>
      <c r="AF95" s="249">
        <f t="shared" si="56"/>
        <v>0</v>
      </c>
      <c r="AG95" s="336">
        <f>SUM(AG96:AG98)</f>
        <v>0</v>
      </c>
      <c r="AH95" s="282">
        <f t="shared" ref="AH95:AQ95" si="83">SUM(AH96:AH98)</f>
        <v>0</v>
      </c>
      <c r="AI95" s="251">
        <f t="shared" si="83"/>
        <v>0</v>
      </c>
      <c r="AJ95" s="322">
        <f t="shared" si="83"/>
        <v>0</v>
      </c>
      <c r="AK95" s="252">
        <f t="shared" si="83"/>
        <v>0</v>
      </c>
      <c r="AL95" s="253">
        <f t="shared" si="83"/>
        <v>0</v>
      </c>
      <c r="AM95" s="253">
        <f t="shared" si="83"/>
        <v>0</v>
      </c>
      <c r="AN95" s="253">
        <f t="shared" si="83"/>
        <v>0</v>
      </c>
      <c r="AO95" s="253">
        <f t="shared" si="83"/>
        <v>0</v>
      </c>
      <c r="AP95" s="253">
        <f t="shared" si="83"/>
        <v>0</v>
      </c>
      <c r="AQ95" s="251">
        <f t="shared" si="83"/>
        <v>0</v>
      </c>
      <c r="AR95" s="255"/>
      <c r="AS95" s="255"/>
    </row>
    <row r="96" spans="1:45" s="198" customFormat="1" ht="14.25">
      <c r="A96" s="422"/>
      <c r="B96" s="411"/>
      <c r="C96" s="411" t="s">
        <v>249</v>
      </c>
      <c r="D96" s="542" t="s">
        <v>250</v>
      </c>
      <c r="E96" s="542"/>
      <c r="F96" s="542"/>
      <c r="G96" s="543"/>
      <c r="H96" s="412">
        <f t="shared" si="54"/>
        <v>0</v>
      </c>
      <c r="I96" s="55"/>
      <c r="J96" s="328"/>
      <c r="K96" s="452"/>
      <c r="L96" s="451"/>
      <c r="M96" s="307"/>
      <c r="N96" s="56"/>
      <c r="O96" s="56"/>
      <c r="P96" s="56"/>
      <c r="Q96" s="56"/>
      <c r="R96" s="344"/>
      <c r="S96" s="57"/>
      <c r="T96" s="412">
        <f t="shared" si="55"/>
        <v>0</v>
      </c>
      <c r="U96" s="55"/>
      <c r="V96" s="328"/>
      <c r="W96" s="452"/>
      <c r="X96" s="451"/>
      <c r="Y96" s="307"/>
      <c r="Z96" s="56"/>
      <c r="AA96" s="56"/>
      <c r="AB96" s="56"/>
      <c r="AC96" s="56"/>
      <c r="AD96" s="344"/>
      <c r="AE96" s="57"/>
      <c r="AF96" s="412">
        <f t="shared" si="56"/>
        <v>0</v>
      </c>
      <c r="AG96" s="55"/>
      <c r="AH96" s="328"/>
      <c r="AI96" s="452"/>
      <c r="AJ96" s="451"/>
      <c r="AK96" s="307"/>
      <c r="AL96" s="56"/>
      <c r="AM96" s="56"/>
      <c r="AN96" s="56"/>
      <c r="AO96" s="56"/>
      <c r="AP96" s="344"/>
      <c r="AQ96" s="57"/>
      <c r="AR96" s="413"/>
      <c r="AS96" s="413"/>
    </row>
    <row r="97" spans="1:45" s="198" customFormat="1" ht="14.25">
      <c r="A97" s="422"/>
      <c r="B97" s="411"/>
      <c r="C97" s="411" t="s">
        <v>251</v>
      </c>
      <c r="D97" s="542" t="s">
        <v>252</v>
      </c>
      <c r="E97" s="542"/>
      <c r="F97" s="542"/>
      <c r="G97" s="543"/>
      <c r="H97" s="412">
        <f t="shared" si="54"/>
        <v>0</v>
      </c>
      <c r="I97" s="55"/>
      <c r="J97" s="328"/>
      <c r="K97" s="452"/>
      <c r="L97" s="451"/>
      <c r="M97" s="307"/>
      <c r="N97" s="56"/>
      <c r="O97" s="56"/>
      <c r="P97" s="56"/>
      <c r="Q97" s="56"/>
      <c r="R97" s="344"/>
      <c r="S97" s="57"/>
      <c r="T97" s="412">
        <f t="shared" si="55"/>
        <v>0</v>
      </c>
      <c r="U97" s="55"/>
      <c r="V97" s="328"/>
      <c r="W97" s="452"/>
      <c r="X97" s="451"/>
      <c r="Y97" s="307"/>
      <c r="Z97" s="56"/>
      <c r="AA97" s="56"/>
      <c r="AB97" s="56"/>
      <c r="AC97" s="56"/>
      <c r="AD97" s="344"/>
      <c r="AE97" s="57"/>
      <c r="AF97" s="412">
        <f t="shared" si="56"/>
        <v>0</v>
      </c>
      <c r="AG97" s="55"/>
      <c r="AH97" s="328"/>
      <c r="AI97" s="452"/>
      <c r="AJ97" s="451"/>
      <c r="AK97" s="307"/>
      <c r="AL97" s="56"/>
      <c r="AM97" s="56"/>
      <c r="AN97" s="56"/>
      <c r="AO97" s="56"/>
      <c r="AP97" s="344"/>
      <c r="AQ97" s="57"/>
      <c r="AR97" s="413"/>
      <c r="AS97" s="413"/>
    </row>
    <row r="98" spans="1:45" s="198" customFormat="1" ht="14.25">
      <c r="A98" s="422"/>
      <c r="B98" s="411"/>
      <c r="C98" s="411" t="s">
        <v>253</v>
      </c>
      <c r="D98" s="542" t="s">
        <v>254</v>
      </c>
      <c r="E98" s="542"/>
      <c r="F98" s="542"/>
      <c r="G98" s="543"/>
      <c r="H98" s="412">
        <f t="shared" si="54"/>
        <v>0</v>
      </c>
      <c r="I98" s="55"/>
      <c r="J98" s="328"/>
      <c r="K98" s="452"/>
      <c r="L98" s="451"/>
      <c r="M98" s="307"/>
      <c r="N98" s="56"/>
      <c r="O98" s="56"/>
      <c r="P98" s="56"/>
      <c r="Q98" s="56"/>
      <c r="R98" s="344"/>
      <c r="S98" s="57"/>
      <c r="T98" s="412">
        <f t="shared" si="55"/>
        <v>0</v>
      </c>
      <c r="U98" s="55"/>
      <c r="V98" s="328"/>
      <c r="W98" s="452"/>
      <c r="X98" s="451"/>
      <c r="Y98" s="307"/>
      <c r="Z98" s="56"/>
      <c r="AA98" s="56"/>
      <c r="AB98" s="56"/>
      <c r="AC98" s="56"/>
      <c r="AD98" s="344"/>
      <c r="AE98" s="57"/>
      <c r="AF98" s="412">
        <f t="shared" si="56"/>
        <v>0</v>
      </c>
      <c r="AG98" s="55"/>
      <c r="AH98" s="328"/>
      <c r="AI98" s="452"/>
      <c r="AJ98" s="451"/>
      <c r="AK98" s="307"/>
      <c r="AL98" s="56"/>
      <c r="AM98" s="56"/>
      <c r="AN98" s="56"/>
      <c r="AO98" s="56"/>
      <c r="AP98" s="344"/>
      <c r="AQ98" s="57"/>
      <c r="AR98" s="413"/>
      <c r="AS98" s="413"/>
    </row>
    <row r="99" spans="1:45" s="191" customFormat="1" ht="18" customHeight="1">
      <c r="A99" s="501">
        <v>723</v>
      </c>
      <c r="B99" s="546"/>
      <c r="C99" s="546"/>
      <c r="D99" s="503" t="s">
        <v>162</v>
      </c>
      <c r="E99" s="503"/>
      <c r="F99" s="503"/>
      <c r="G99" s="503"/>
      <c r="H99" s="249">
        <f t="shared" si="54"/>
        <v>0</v>
      </c>
      <c r="I99" s="336">
        <f>SUM(I100:I101)</f>
        <v>0</v>
      </c>
      <c r="J99" s="282">
        <f t="shared" ref="J99:S99" si="84">SUM(J100:J101)</f>
        <v>0</v>
      </c>
      <c r="K99" s="251">
        <f t="shared" si="84"/>
        <v>0</v>
      </c>
      <c r="L99" s="322">
        <f t="shared" si="84"/>
        <v>0</v>
      </c>
      <c r="M99" s="252">
        <f t="shared" si="84"/>
        <v>0</v>
      </c>
      <c r="N99" s="253">
        <f t="shared" si="84"/>
        <v>0</v>
      </c>
      <c r="O99" s="253">
        <f t="shared" si="84"/>
        <v>0</v>
      </c>
      <c r="P99" s="253">
        <f t="shared" si="84"/>
        <v>0</v>
      </c>
      <c r="Q99" s="253">
        <f t="shared" si="84"/>
        <v>0</v>
      </c>
      <c r="R99" s="253">
        <f t="shared" si="84"/>
        <v>0</v>
      </c>
      <c r="S99" s="251">
        <f t="shared" si="84"/>
        <v>0</v>
      </c>
      <c r="T99" s="249">
        <f t="shared" si="55"/>
        <v>0</v>
      </c>
      <c r="U99" s="336">
        <f>SUM(U100:U101)</f>
        <v>0</v>
      </c>
      <c r="V99" s="282">
        <f t="shared" ref="V99:AE99" si="85">SUM(V100:V101)</f>
        <v>0</v>
      </c>
      <c r="W99" s="251">
        <f t="shared" si="85"/>
        <v>0</v>
      </c>
      <c r="X99" s="322">
        <f t="shared" si="85"/>
        <v>0</v>
      </c>
      <c r="Y99" s="252">
        <f t="shared" si="85"/>
        <v>0</v>
      </c>
      <c r="Z99" s="253">
        <f t="shared" si="85"/>
        <v>0</v>
      </c>
      <c r="AA99" s="253">
        <f t="shared" si="85"/>
        <v>0</v>
      </c>
      <c r="AB99" s="253">
        <f t="shared" si="85"/>
        <v>0</v>
      </c>
      <c r="AC99" s="253">
        <f t="shared" si="85"/>
        <v>0</v>
      </c>
      <c r="AD99" s="253">
        <f t="shared" si="85"/>
        <v>0</v>
      </c>
      <c r="AE99" s="251">
        <f t="shared" si="85"/>
        <v>0</v>
      </c>
      <c r="AF99" s="249">
        <f t="shared" si="56"/>
        <v>0</v>
      </c>
      <c r="AG99" s="336">
        <f>SUM(AG100:AG101)</f>
        <v>0</v>
      </c>
      <c r="AH99" s="282">
        <f t="shared" ref="AH99:AQ99" si="86">SUM(AH100:AH101)</f>
        <v>0</v>
      </c>
      <c r="AI99" s="251">
        <f t="shared" si="86"/>
        <v>0</v>
      </c>
      <c r="AJ99" s="322">
        <f t="shared" si="86"/>
        <v>0</v>
      </c>
      <c r="AK99" s="252">
        <f t="shared" si="86"/>
        <v>0</v>
      </c>
      <c r="AL99" s="253">
        <f t="shared" si="86"/>
        <v>0</v>
      </c>
      <c r="AM99" s="253">
        <f t="shared" si="86"/>
        <v>0</v>
      </c>
      <c r="AN99" s="253">
        <f t="shared" si="86"/>
        <v>0</v>
      </c>
      <c r="AO99" s="253">
        <f t="shared" si="86"/>
        <v>0</v>
      </c>
      <c r="AP99" s="253">
        <f t="shared" si="86"/>
        <v>0</v>
      </c>
      <c r="AQ99" s="251">
        <f t="shared" si="86"/>
        <v>0</v>
      </c>
      <c r="AR99" s="255"/>
      <c r="AS99" s="255"/>
    </row>
    <row r="100" spans="1:45" s="198" customFormat="1" ht="13.9" customHeight="1">
      <c r="A100" s="422"/>
      <c r="B100" s="411"/>
      <c r="C100" s="411" t="s">
        <v>255</v>
      </c>
      <c r="D100" s="542" t="s">
        <v>256</v>
      </c>
      <c r="E100" s="542"/>
      <c r="F100" s="542"/>
      <c r="G100" s="543"/>
      <c r="H100" s="412">
        <f t="shared" si="54"/>
        <v>0</v>
      </c>
      <c r="I100" s="55"/>
      <c r="J100" s="328"/>
      <c r="K100" s="452"/>
      <c r="L100" s="451"/>
      <c r="M100" s="307"/>
      <c r="N100" s="56"/>
      <c r="O100" s="56"/>
      <c r="P100" s="56"/>
      <c r="Q100" s="56"/>
      <c r="R100" s="344"/>
      <c r="S100" s="57"/>
      <c r="T100" s="412">
        <f t="shared" si="55"/>
        <v>0</v>
      </c>
      <c r="U100" s="55"/>
      <c r="V100" s="328"/>
      <c r="W100" s="452"/>
      <c r="X100" s="451"/>
      <c r="Y100" s="307"/>
      <c r="Z100" s="56"/>
      <c r="AA100" s="56"/>
      <c r="AB100" s="56"/>
      <c r="AC100" s="56"/>
      <c r="AD100" s="344"/>
      <c r="AE100" s="57"/>
      <c r="AF100" s="412">
        <f t="shared" si="56"/>
        <v>0</v>
      </c>
      <c r="AG100" s="55"/>
      <c r="AH100" s="328"/>
      <c r="AI100" s="452"/>
      <c r="AJ100" s="451"/>
      <c r="AK100" s="307"/>
      <c r="AL100" s="56"/>
      <c r="AM100" s="56"/>
      <c r="AN100" s="56"/>
      <c r="AO100" s="56"/>
      <c r="AP100" s="344"/>
      <c r="AQ100" s="57"/>
      <c r="AR100" s="413"/>
      <c r="AS100" s="413"/>
    </row>
    <row r="101" spans="1:45" s="198" customFormat="1" ht="13.9" customHeight="1">
      <c r="A101" s="422"/>
      <c r="B101" s="411"/>
      <c r="C101" s="411" t="s">
        <v>257</v>
      </c>
      <c r="D101" s="542" t="s">
        <v>258</v>
      </c>
      <c r="E101" s="542"/>
      <c r="F101" s="542"/>
      <c r="G101" s="543"/>
      <c r="H101" s="412">
        <f t="shared" si="54"/>
        <v>0</v>
      </c>
      <c r="I101" s="55"/>
      <c r="J101" s="328"/>
      <c r="K101" s="452"/>
      <c r="L101" s="451"/>
      <c r="M101" s="307"/>
      <c r="N101" s="56"/>
      <c r="O101" s="56"/>
      <c r="P101" s="56"/>
      <c r="Q101" s="56"/>
      <c r="R101" s="344"/>
      <c r="S101" s="57"/>
      <c r="T101" s="412">
        <f t="shared" si="55"/>
        <v>0</v>
      </c>
      <c r="U101" s="55"/>
      <c r="V101" s="328"/>
      <c r="W101" s="452"/>
      <c r="X101" s="451"/>
      <c r="Y101" s="307"/>
      <c r="Z101" s="56"/>
      <c r="AA101" s="56"/>
      <c r="AB101" s="56"/>
      <c r="AC101" s="56"/>
      <c r="AD101" s="344"/>
      <c r="AE101" s="57"/>
      <c r="AF101" s="412">
        <f t="shared" si="56"/>
        <v>0</v>
      </c>
      <c r="AG101" s="55"/>
      <c r="AH101" s="328"/>
      <c r="AI101" s="452"/>
      <c r="AJ101" s="451"/>
      <c r="AK101" s="307"/>
      <c r="AL101" s="56"/>
      <c r="AM101" s="56"/>
      <c r="AN101" s="56"/>
      <c r="AO101" s="56"/>
      <c r="AP101" s="344"/>
      <c r="AQ101" s="57"/>
      <c r="AR101" s="413"/>
      <c r="AS101" s="413"/>
    </row>
    <row r="102" spans="1:45" s="62" customFormat="1" ht="20.45" customHeight="1">
      <c r="A102" s="237"/>
      <c r="B102" s="26"/>
      <c r="C102" s="26"/>
      <c r="D102" s="27"/>
      <c r="E102" s="27"/>
      <c r="F102" s="27"/>
      <c r="G102" s="27"/>
      <c r="H102" s="86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126"/>
      <c r="T102" s="86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126"/>
      <c r="AF102" s="86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126"/>
      <c r="AR102" s="255"/>
      <c r="AS102" s="255"/>
    </row>
    <row r="103" spans="1:45" s="190" customFormat="1" ht="22.9" customHeight="1">
      <c r="A103" s="509" t="s">
        <v>75</v>
      </c>
      <c r="B103" s="510"/>
      <c r="C103" s="510"/>
      <c r="D103" s="510"/>
      <c r="E103" s="510"/>
      <c r="F103" s="510"/>
      <c r="G103" s="510"/>
      <c r="H103" s="386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181"/>
      <c r="T103" s="386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181"/>
      <c r="AF103" s="386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181"/>
      <c r="AR103" s="255"/>
      <c r="AS103" s="255"/>
    </row>
    <row r="104" spans="1:45" s="193" customFormat="1" ht="27.75" customHeight="1">
      <c r="A104" s="338">
        <v>8</v>
      </c>
      <c r="B104" s="211"/>
      <c r="C104" s="384"/>
      <c r="D104" s="511" t="s">
        <v>71</v>
      </c>
      <c r="E104" s="511"/>
      <c r="F104" s="511"/>
      <c r="G104" s="512"/>
      <c r="H104" s="249">
        <f>SUM(I104:S104)</f>
        <v>0</v>
      </c>
      <c r="I104" s="336">
        <f>I105</f>
        <v>0</v>
      </c>
      <c r="J104" s="282">
        <f t="shared" ref="J104:S106" si="87">J105</f>
        <v>0</v>
      </c>
      <c r="K104" s="251">
        <f t="shared" si="87"/>
        <v>0</v>
      </c>
      <c r="L104" s="387">
        <f t="shared" si="87"/>
        <v>0</v>
      </c>
      <c r="M104" s="252">
        <f t="shared" si="87"/>
        <v>0</v>
      </c>
      <c r="N104" s="253">
        <f t="shared" si="87"/>
        <v>0</v>
      </c>
      <c r="O104" s="253">
        <f t="shared" si="87"/>
        <v>0</v>
      </c>
      <c r="P104" s="253">
        <f t="shared" si="87"/>
        <v>0</v>
      </c>
      <c r="Q104" s="253">
        <f t="shared" si="87"/>
        <v>0</v>
      </c>
      <c r="R104" s="253">
        <f t="shared" si="87"/>
        <v>0</v>
      </c>
      <c r="S104" s="251">
        <f t="shared" si="87"/>
        <v>0</v>
      </c>
      <c r="T104" s="249">
        <f>SUM(U104:AE104)</f>
        <v>0</v>
      </c>
      <c r="U104" s="336">
        <f>U105</f>
        <v>0</v>
      </c>
      <c r="V104" s="282">
        <f t="shared" ref="V104:AE106" si="88">V105</f>
        <v>0</v>
      </c>
      <c r="W104" s="251">
        <f t="shared" si="88"/>
        <v>0</v>
      </c>
      <c r="X104" s="387">
        <f t="shared" si="88"/>
        <v>0</v>
      </c>
      <c r="Y104" s="252">
        <f t="shared" si="88"/>
        <v>0</v>
      </c>
      <c r="Z104" s="253">
        <f t="shared" si="88"/>
        <v>0</v>
      </c>
      <c r="AA104" s="253">
        <f t="shared" si="88"/>
        <v>0</v>
      </c>
      <c r="AB104" s="253">
        <f t="shared" si="88"/>
        <v>0</v>
      </c>
      <c r="AC104" s="253">
        <f t="shared" si="88"/>
        <v>0</v>
      </c>
      <c r="AD104" s="253">
        <f t="shared" si="88"/>
        <v>0</v>
      </c>
      <c r="AE104" s="251">
        <f t="shared" si="88"/>
        <v>0</v>
      </c>
      <c r="AF104" s="249">
        <f>SUM(AG104:AQ104)</f>
        <v>0</v>
      </c>
      <c r="AG104" s="336">
        <f>AG105</f>
        <v>0</v>
      </c>
      <c r="AH104" s="282">
        <f t="shared" ref="AH104:AQ106" si="89">AH105</f>
        <v>0</v>
      </c>
      <c r="AI104" s="251">
        <f t="shared" si="89"/>
        <v>0</v>
      </c>
      <c r="AJ104" s="387">
        <f t="shared" si="89"/>
        <v>0</v>
      </c>
      <c r="AK104" s="252">
        <f t="shared" si="89"/>
        <v>0</v>
      </c>
      <c r="AL104" s="253">
        <f t="shared" si="89"/>
        <v>0</v>
      </c>
      <c r="AM104" s="253">
        <f t="shared" si="89"/>
        <v>0</v>
      </c>
      <c r="AN104" s="253">
        <f t="shared" si="89"/>
        <v>0</v>
      </c>
      <c r="AO104" s="253">
        <f t="shared" si="89"/>
        <v>0</v>
      </c>
      <c r="AP104" s="253">
        <f t="shared" si="89"/>
        <v>0</v>
      </c>
      <c r="AQ104" s="251">
        <f t="shared" si="89"/>
        <v>0</v>
      </c>
      <c r="AR104" s="255"/>
      <c r="AS104" s="255"/>
    </row>
    <row r="105" spans="1:45" s="191" customFormat="1" ht="24.75" customHeight="1">
      <c r="A105" s="501">
        <v>84</v>
      </c>
      <c r="B105" s="502"/>
      <c r="C105" s="388"/>
      <c r="D105" s="503" t="s">
        <v>67</v>
      </c>
      <c r="E105" s="503"/>
      <c r="F105" s="503"/>
      <c r="G105" s="504"/>
      <c r="H105" s="249">
        <f>SUM(I105:S105)</f>
        <v>0</v>
      </c>
      <c r="I105" s="336">
        <f>I106</f>
        <v>0</v>
      </c>
      <c r="J105" s="282">
        <f t="shared" si="87"/>
        <v>0</v>
      </c>
      <c r="K105" s="251">
        <f t="shared" si="87"/>
        <v>0</v>
      </c>
      <c r="L105" s="322">
        <f t="shared" si="87"/>
        <v>0</v>
      </c>
      <c r="M105" s="252">
        <f t="shared" si="87"/>
        <v>0</v>
      </c>
      <c r="N105" s="253">
        <f t="shared" si="87"/>
        <v>0</v>
      </c>
      <c r="O105" s="253">
        <f t="shared" si="87"/>
        <v>0</v>
      </c>
      <c r="P105" s="253">
        <f t="shared" si="87"/>
        <v>0</v>
      </c>
      <c r="Q105" s="253">
        <f t="shared" si="87"/>
        <v>0</v>
      </c>
      <c r="R105" s="253">
        <f t="shared" si="87"/>
        <v>0</v>
      </c>
      <c r="S105" s="251">
        <f t="shared" si="87"/>
        <v>0</v>
      </c>
      <c r="T105" s="249">
        <f>SUM(U105:AE105)</f>
        <v>0</v>
      </c>
      <c r="U105" s="336">
        <f>U106</f>
        <v>0</v>
      </c>
      <c r="V105" s="282">
        <f t="shared" si="88"/>
        <v>0</v>
      </c>
      <c r="W105" s="251">
        <f t="shared" si="88"/>
        <v>0</v>
      </c>
      <c r="X105" s="322">
        <f t="shared" si="88"/>
        <v>0</v>
      </c>
      <c r="Y105" s="252">
        <f t="shared" si="88"/>
        <v>0</v>
      </c>
      <c r="Z105" s="253">
        <f t="shared" si="88"/>
        <v>0</v>
      </c>
      <c r="AA105" s="253">
        <f t="shared" si="88"/>
        <v>0</v>
      </c>
      <c r="AB105" s="253">
        <f t="shared" si="88"/>
        <v>0</v>
      </c>
      <c r="AC105" s="253">
        <f t="shared" si="88"/>
        <v>0</v>
      </c>
      <c r="AD105" s="253">
        <f t="shared" si="88"/>
        <v>0</v>
      </c>
      <c r="AE105" s="251">
        <f t="shared" si="88"/>
        <v>0</v>
      </c>
      <c r="AF105" s="249">
        <f>SUM(AG105:AQ105)</f>
        <v>0</v>
      </c>
      <c r="AG105" s="336">
        <f>AG106</f>
        <v>0</v>
      </c>
      <c r="AH105" s="282">
        <f t="shared" si="89"/>
        <v>0</v>
      </c>
      <c r="AI105" s="251">
        <f t="shared" si="89"/>
        <v>0</v>
      </c>
      <c r="AJ105" s="322">
        <f t="shared" si="89"/>
        <v>0</v>
      </c>
      <c r="AK105" s="252">
        <f t="shared" si="89"/>
        <v>0</v>
      </c>
      <c r="AL105" s="253">
        <f t="shared" si="89"/>
        <v>0</v>
      </c>
      <c r="AM105" s="253">
        <f t="shared" si="89"/>
        <v>0</v>
      </c>
      <c r="AN105" s="253">
        <f t="shared" si="89"/>
        <v>0</v>
      </c>
      <c r="AO105" s="253">
        <f t="shared" si="89"/>
        <v>0</v>
      </c>
      <c r="AP105" s="253">
        <f t="shared" si="89"/>
        <v>0</v>
      </c>
      <c r="AQ105" s="251">
        <f t="shared" si="89"/>
        <v>0</v>
      </c>
      <c r="AR105" s="255"/>
      <c r="AS105" s="255"/>
    </row>
    <row r="106" spans="1:45" s="191" customFormat="1" ht="34.15" customHeight="1">
      <c r="A106" s="501">
        <v>844</v>
      </c>
      <c r="B106" s="502"/>
      <c r="C106" s="502"/>
      <c r="D106" s="503" t="s">
        <v>91</v>
      </c>
      <c r="E106" s="503"/>
      <c r="F106" s="503"/>
      <c r="G106" s="504"/>
      <c r="H106" s="249">
        <f>SUM(I106:S106)</f>
        <v>0</v>
      </c>
      <c r="I106" s="336">
        <f>I107</f>
        <v>0</v>
      </c>
      <c r="J106" s="282">
        <f t="shared" si="87"/>
        <v>0</v>
      </c>
      <c r="K106" s="251">
        <f t="shared" si="87"/>
        <v>0</v>
      </c>
      <c r="L106" s="322">
        <f t="shared" si="87"/>
        <v>0</v>
      </c>
      <c r="M106" s="252">
        <f t="shared" si="87"/>
        <v>0</v>
      </c>
      <c r="N106" s="253">
        <f t="shared" si="87"/>
        <v>0</v>
      </c>
      <c r="O106" s="253">
        <f t="shared" si="87"/>
        <v>0</v>
      </c>
      <c r="P106" s="253">
        <f t="shared" si="87"/>
        <v>0</v>
      </c>
      <c r="Q106" s="253">
        <f t="shared" si="87"/>
        <v>0</v>
      </c>
      <c r="R106" s="253">
        <f t="shared" si="87"/>
        <v>0</v>
      </c>
      <c r="S106" s="251">
        <f t="shared" si="87"/>
        <v>0</v>
      </c>
      <c r="T106" s="249">
        <f>SUM(U106:AE106)</f>
        <v>0</v>
      </c>
      <c r="U106" s="336">
        <f>U107</f>
        <v>0</v>
      </c>
      <c r="V106" s="282">
        <f t="shared" si="88"/>
        <v>0</v>
      </c>
      <c r="W106" s="251">
        <f t="shared" si="88"/>
        <v>0</v>
      </c>
      <c r="X106" s="322">
        <f t="shared" si="88"/>
        <v>0</v>
      </c>
      <c r="Y106" s="252">
        <f t="shared" si="88"/>
        <v>0</v>
      </c>
      <c r="Z106" s="253">
        <f t="shared" si="88"/>
        <v>0</v>
      </c>
      <c r="AA106" s="253">
        <f t="shared" si="88"/>
        <v>0</v>
      </c>
      <c r="AB106" s="253">
        <f t="shared" si="88"/>
        <v>0</v>
      </c>
      <c r="AC106" s="253">
        <f t="shared" si="88"/>
        <v>0</v>
      </c>
      <c r="AD106" s="253">
        <f t="shared" si="88"/>
        <v>0</v>
      </c>
      <c r="AE106" s="251">
        <f t="shared" si="88"/>
        <v>0</v>
      </c>
      <c r="AF106" s="249">
        <f>SUM(AG106:AQ106)</f>
        <v>0</v>
      </c>
      <c r="AG106" s="336">
        <f>AG107</f>
        <v>0</v>
      </c>
      <c r="AH106" s="282">
        <f t="shared" si="89"/>
        <v>0</v>
      </c>
      <c r="AI106" s="251">
        <f t="shared" si="89"/>
        <v>0</v>
      </c>
      <c r="AJ106" s="322">
        <f t="shared" si="89"/>
        <v>0</v>
      </c>
      <c r="AK106" s="252">
        <f t="shared" si="89"/>
        <v>0</v>
      </c>
      <c r="AL106" s="253">
        <f t="shared" si="89"/>
        <v>0</v>
      </c>
      <c r="AM106" s="253">
        <f t="shared" si="89"/>
        <v>0</v>
      </c>
      <c r="AN106" s="253">
        <f t="shared" si="89"/>
        <v>0</v>
      </c>
      <c r="AO106" s="253">
        <f t="shared" si="89"/>
        <v>0</v>
      </c>
      <c r="AP106" s="253">
        <f t="shared" si="89"/>
        <v>0</v>
      </c>
      <c r="AQ106" s="251">
        <f t="shared" si="89"/>
        <v>0</v>
      </c>
      <c r="AR106" s="255"/>
      <c r="AS106" s="255"/>
    </row>
    <row r="107" spans="1:45" s="198" customFormat="1" ht="29.45" customHeight="1">
      <c r="A107" s="422"/>
      <c r="B107" s="411"/>
      <c r="C107" s="411">
        <v>84432</v>
      </c>
      <c r="D107" s="542" t="s">
        <v>259</v>
      </c>
      <c r="E107" s="542"/>
      <c r="F107" s="542"/>
      <c r="G107" s="543"/>
      <c r="H107" s="412">
        <f>SUM(I107:S107)</f>
        <v>0</v>
      </c>
      <c r="I107" s="55"/>
      <c r="J107" s="328"/>
      <c r="K107" s="452"/>
      <c r="L107" s="451"/>
      <c r="M107" s="307"/>
      <c r="N107" s="56"/>
      <c r="O107" s="56"/>
      <c r="P107" s="56"/>
      <c r="Q107" s="56"/>
      <c r="R107" s="56"/>
      <c r="S107" s="342"/>
      <c r="T107" s="412">
        <f>SUM(U107:AE107)</f>
        <v>0</v>
      </c>
      <c r="U107" s="55"/>
      <c r="V107" s="328"/>
      <c r="W107" s="452"/>
      <c r="X107" s="451"/>
      <c r="Y107" s="307"/>
      <c r="Z107" s="56"/>
      <c r="AA107" s="56"/>
      <c r="AB107" s="56"/>
      <c r="AC107" s="56"/>
      <c r="AD107" s="56"/>
      <c r="AE107" s="342"/>
      <c r="AF107" s="412">
        <f>SUM(AG107:AQ107)</f>
        <v>0</v>
      </c>
      <c r="AG107" s="55"/>
      <c r="AH107" s="328"/>
      <c r="AI107" s="452"/>
      <c r="AJ107" s="451"/>
      <c r="AK107" s="307"/>
      <c r="AL107" s="56"/>
      <c r="AM107" s="56"/>
      <c r="AN107" s="56"/>
      <c r="AO107" s="56"/>
      <c r="AP107" s="56"/>
      <c r="AQ107" s="342"/>
      <c r="AR107" s="413"/>
      <c r="AS107" s="413"/>
    </row>
    <row r="108" spans="1:45" s="62" customFormat="1" ht="20.45" customHeight="1">
      <c r="A108" s="237"/>
      <c r="B108" s="26"/>
      <c r="C108" s="26"/>
      <c r="D108" s="27"/>
      <c r="E108" s="27"/>
      <c r="F108" s="27"/>
      <c r="G108" s="27"/>
      <c r="H108" s="86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126"/>
      <c r="T108" s="86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126"/>
      <c r="AF108" s="86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126"/>
      <c r="AR108" s="255"/>
      <c r="AS108" s="255"/>
    </row>
    <row r="109" spans="1:45" s="190" customFormat="1" ht="23.45" customHeight="1">
      <c r="A109" s="509" t="s">
        <v>113</v>
      </c>
      <c r="B109" s="510"/>
      <c r="C109" s="510"/>
      <c r="D109" s="510"/>
      <c r="E109" s="510"/>
      <c r="F109" s="510"/>
      <c r="G109" s="510"/>
      <c r="H109" s="399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82"/>
      <c r="T109" s="399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82"/>
      <c r="AF109" s="399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82"/>
    </row>
    <row r="110" spans="1:45" s="193" customFormat="1" ht="27.75" customHeight="1">
      <c r="A110" s="338">
        <v>9</v>
      </c>
      <c r="B110" s="211"/>
      <c r="C110" s="384"/>
      <c r="D110" s="503" t="s">
        <v>113</v>
      </c>
      <c r="E110" s="503"/>
      <c r="F110" s="503"/>
      <c r="G110" s="504"/>
      <c r="H110" s="249">
        <f t="shared" ref="H110:H118" si="90">SUM(I110:S110)</f>
        <v>0</v>
      </c>
      <c r="I110" s="336">
        <f>I111</f>
        <v>0</v>
      </c>
      <c r="J110" s="282">
        <f t="shared" ref="J110:S111" si="91">J111</f>
        <v>0</v>
      </c>
      <c r="K110" s="400">
        <f t="shared" si="91"/>
        <v>0</v>
      </c>
      <c r="L110" s="387">
        <f t="shared" si="91"/>
        <v>0</v>
      </c>
      <c r="M110" s="252">
        <f t="shared" si="91"/>
        <v>0</v>
      </c>
      <c r="N110" s="253">
        <f t="shared" si="91"/>
        <v>0</v>
      </c>
      <c r="O110" s="253">
        <f t="shared" si="91"/>
        <v>0</v>
      </c>
      <c r="P110" s="253">
        <f t="shared" si="91"/>
        <v>0</v>
      </c>
      <c r="Q110" s="253">
        <f t="shared" si="91"/>
        <v>0</v>
      </c>
      <c r="R110" s="253">
        <f t="shared" si="91"/>
        <v>0</v>
      </c>
      <c r="S110" s="251">
        <f t="shared" si="91"/>
        <v>0</v>
      </c>
      <c r="T110" s="249">
        <f t="shared" ref="T110:T118" si="92">SUM(U110:AE110)</f>
        <v>0</v>
      </c>
      <c r="U110" s="336">
        <f>U111</f>
        <v>0</v>
      </c>
      <c r="V110" s="282">
        <f t="shared" ref="V110:AE111" si="93">V111</f>
        <v>0</v>
      </c>
      <c r="W110" s="400">
        <f t="shared" si="93"/>
        <v>0</v>
      </c>
      <c r="X110" s="387">
        <f t="shared" si="93"/>
        <v>0</v>
      </c>
      <c r="Y110" s="252">
        <f t="shared" si="93"/>
        <v>0</v>
      </c>
      <c r="Z110" s="253">
        <f t="shared" si="93"/>
        <v>0</v>
      </c>
      <c r="AA110" s="253">
        <f t="shared" si="93"/>
        <v>0</v>
      </c>
      <c r="AB110" s="253">
        <f t="shared" si="93"/>
        <v>0</v>
      </c>
      <c r="AC110" s="253">
        <f t="shared" si="93"/>
        <v>0</v>
      </c>
      <c r="AD110" s="253">
        <f t="shared" si="93"/>
        <v>0</v>
      </c>
      <c r="AE110" s="251">
        <f t="shared" si="93"/>
        <v>0</v>
      </c>
      <c r="AF110" s="249">
        <f t="shared" ref="AF110:AF118" si="94">SUM(AG110:AQ110)</f>
        <v>0</v>
      </c>
      <c r="AG110" s="336">
        <f>AG111</f>
        <v>0</v>
      </c>
      <c r="AH110" s="282">
        <f t="shared" ref="AH110:AQ111" si="95">AH111</f>
        <v>0</v>
      </c>
      <c r="AI110" s="400">
        <f t="shared" si="95"/>
        <v>0</v>
      </c>
      <c r="AJ110" s="387">
        <f t="shared" si="95"/>
        <v>0</v>
      </c>
      <c r="AK110" s="252">
        <f t="shared" si="95"/>
        <v>0</v>
      </c>
      <c r="AL110" s="253">
        <f t="shared" si="95"/>
        <v>0</v>
      </c>
      <c r="AM110" s="253">
        <f t="shared" si="95"/>
        <v>0</v>
      </c>
      <c r="AN110" s="253">
        <f t="shared" si="95"/>
        <v>0</v>
      </c>
      <c r="AO110" s="253">
        <f t="shared" si="95"/>
        <v>0</v>
      </c>
      <c r="AP110" s="253">
        <f t="shared" si="95"/>
        <v>0</v>
      </c>
      <c r="AQ110" s="251">
        <f t="shared" si="95"/>
        <v>0</v>
      </c>
    </row>
    <row r="111" spans="1:45" s="191" customFormat="1" ht="24.75" customHeight="1">
      <c r="A111" s="501">
        <v>92</v>
      </c>
      <c r="B111" s="502"/>
      <c r="C111" s="388"/>
      <c r="D111" s="503" t="s">
        <v>114</v>
      </c>
      <c r="E111" s="503"/>
      <c r="F111" s="503"/>
      <c r="G111" s="504"/>
      <c r="H111" s="249">
        <f t="shared" si="90"/>
        <v>0</v>
      </c>
      <c r="I111" s="336">
        <f>I112</f>
        <v>0</v>
      </c>
      <c r="J111" s="282">
        <f t="shared" si="91"/>
        <v>0</v>
      </c>
      <c r="K111" s="251">
        <f t="shared" si="91"/>
        <v>0</v>
      </c>
      <c r="L111" s="322">
        <f t="shared" si="91"/>
        <v>0</v>
      </c>
      <c r="M111" s="252">
        <f t="shared" si="91"/>
        <v>0</v>
      </c>
      <c r="N111" s="253">
        <f t="shared" si="91"/>
        <v>0</v>
      </c>
      <c r="O111" s="253">
        <f t="shared" si="91"/>
        <v>0</v>
      </c>
      <c r="P111" s="253">
        <f t="shared" si="91"/>
        <v>0</v>
      </c>
      <c r="Q111" s="253">
        <f t="shared" si="91"/>
        <v>0</v>
      </c>
      <c r="R111" s="253">
        <f t="shared" si="91"/>
        <v>0</v>
      </c>
      <c r="S111" s="251">
        <f t="shared" si="91"/>
        <v>0</v>
      </c>
      <c r="T111" s="249">
        <f t="shared" si="92"/>
        <v>0</v>
      </c>
      <c r="U111" s="336">
        <f>U112</f>
        <v>0</v>
      </c>
      <c r="V111" s="282">
        <f t="shared" si="93"/>
        <v>0</v>
      </c>
      <c r="W111" s="251">
        <f t="shared" si="93"/>
        <v>0</v>
      </c>
      <c r="X111" s="322">
        <f t="shared" si="93"/>
        <v>0</v>
      </c>
      <c r="Y111" s="252">
        <f t="shared" si="93"/>
        <v>0</v>
      </c>
      <c r="Z111" s="253">
        <f t="shared" si="93"/>
        <v>0</v>
      </c>
      <c r="AA111" s="253">
        <f t="shared" si="93"/>
        <v>0</v>
      </c>
      <c r="AB111" s="253">
        <f t="shared" si="93"/>
        <v>0</v>
      </c>
      <c r="AC111" s="253">
        <f t="shared" si="93"/>
        <v>0</v>
      </c>
      <c r="AD111" s="253">
        <f t="shared" si="93"/>
        <v>0</v>
      </c>
      <c r="AE111" s="251">
        <f t="shared" si="93"/>
        <v>0</v>
      </c>
      <c r="AF111" s="249">
        <f t="shared" si="94"/>
        <v>0</v>
      </c>
      <c r="AG111" s="336">
        <f>AG112</f>
        <v>0</v>
      </c>
      <c r="AH111" s="282">
        <f t="shared" si="95"/>
        <v>0</v>
      </c>
      <c r="AI111" s="251">
        <f t="shared" si="95"/>
        <v>0</v>
      </c>
      <c r="AJ111" s="322">
        <f t="shared" si="95"/>
        <v>0</v>
      </c>
      <c r="AK111" s="252">
        <f t="shared" si="95"/>
        <v>0</v>
      </c>
      <c r="AL111" s="253">
        <f t="shared" si="95"/>
        <v>0</v>
      </c>
      <c r="AM111" s="253">
        <f t="shared" si="95"/>
        <v>0</v>
      </c>
      <c r="AN111" s="253">
        <f t="shared" si="95"/>
        <v>0</v>
      </c>
      <c r="AO111" s="253">
        <f t="shared" si="95"/>
        <v>0</v>
      </c>
      <c r="AP111" s="253">
        <f t="shared" si="95"/>
        <v>0</v>
      </c>
      <c r="AQ111" s="251">
        <f t="shared" si="95"/>
        <v>0</v>
      </c>
    </row>
    <row r="112" spans="1:45" s="191" customFormat="1" ht="18" customHeight="1">
      <c r="A112" s="501">
        <v>922</v>
      </c>
      <c r="B112" s="502"/>
      <c r="C112" s="502"/>
      <c r="D112" s="503" t="s">
        <v>115</v>
      </c>
      <c r="E112" s="503"/>
      <c r="F112" s="503"/>
      <c r="G112" s="503"/>
      <c r="H112" s="249">
        <f t="shared" si="90"/>
        <v>0</v>
      </c>
      <c r="I112" s="282">
        <f>SUM(I113:I118)</f>
        <v>0</v>
      </c>
      <c r="J112" s="253">
        <f t="shared" ref="J112:S112" si="96">SUM(J113:J118)</f>
        <v>0</v>
      </c>
      <c r="K112" s="251">
        <f t="shared" si="96"/>
        <v>0</v>
      </c>
      <c r="L112" s="322">
        <f t="shared" si="96"/>
        <v>0</v>
      </c>
      <c r="M112" s="252">
        <f t="shared" si="96"/>
        <v>0</v>
      </c>
      <c r="N112" s="253">
        <f t="shared" si="96"/>
        <v>0</v>
      </c>
      <c r="O112" s="253">
        <f t="shared" si="96"/>
        <v>0</v>
      </c>
      <c r="P112" s="253">
        <f t="shared" si="96"/>
        <v>0</v>
      </c>
      <c r="Q112" s="253">
        <f t="shared" si="96"/>
        <v>0</v>
      </c>
      <c r="R112" s="253">
        <f t="shared" si="96"/>
        <v>0</v>
      </c>
      <c r="S112" s="251">
        <f t="shared" si="96"/>
        <v>0</v>
      </c>
      <c r="T112" s="249">
        <f t="shared" si="92"/>
        <v>0</v>
      </c>
      <c r="U112" s="282">
        <f>SUM(U113:U118)</f>
        <v>0</v>
      </c>
      <c r="V112" s="253">
        <f t="shared" ref="V112:AE112" si="97">SUM(V113:V118)</f>
        <v>0</v>
      </c>
      <c r="W112" s="251">
        <f t="shared" si="97"/>
        <v>0</v>
      </c>
      <c r="X112" s="322">
        <f t="shared" si="97"/>
        <v>0</v>
      </c>
      <c r="Y112" s="252">
        <f t="shared" si="97"/>
        <v>0</v>
      </c>
      <c r="Z112" s="253">
        <f t="shared" si="97"/>
        <v>0</v>
      </c>
      <c r="AA112" s="253">
        <f t="shared" si="97"/>
        <v>0</v>
      </c>
      <c r="AB112" s="253">
        <f t="shared" si="97"/>
        <v>0</v>
      </c>
      <c r="AC112" s="253">
        <f t="shared" si="97"/>
        <v>0</v>
      </c>
      <c r="AD112" s="253">
        <f t="shared" si="97"/>
        <v>0</v>
      </c>
      <c r="AE112" s="251">
        <f t="shared" si="97"/>
        <v>0</v>
      </c>
      <c r="AF112" s="249">
        <f t="shared" si="94"/>
        <v>0</v>
      </c>
      <c r="AG112" s="282">
        <f>SUM(AG113:AG118)</f>
        <v>0</v>
      </c>
      <c r="AH112" s="253">
        <f t="shared" ref="AH112:AQ112" si="98">SUM(AH113:AH118)</f>
        <v>0</v>
      </c>
      <c r="AI112" s="251">
        <f t="shared" si="98"/>
        <v>0</v>
      </c>
      <c r="AJ112" s="322">
        <f t="shared" si="98"/>
        <v>0</v>
      </c>
      <c r="AK112" s="252">
        <f t="shared" si="98"/>
        <v>0</v>
      </c>
      <c r="AL112" s="253">
        <f t="shared" si="98"/>
        <v>0</v>
      </c>
      <c r="AM112" s="253">
        <f t="shared" si="98"/>
        <v>0</v>
      </c>
      <c r="AN112" s="253">
        <f t="shared" si="98"/>
        <v>0</v>
      </c>
      <c r="AO112" s="253">
        <f t="shared" si="98"/>
        <v>0</v>
      </c>
      <c r="AP112" s="253">
        <f t="shared" si="98"/>
        <v>0</v>
      </c>
      <c r="AQ112" s="251">
        <f t="shared" si="98"/>
        <v>0</v>
      </c>
    </row>
    <row r="113" spans="1:45" s="198" customFormat="1" ht="13.9" customHeight="1">
      <c r="A113" s="422"/>
      <c r="B113" s="411"/>
      <c r="C113" s="411" t="s">
        <v>260</v>
      </c>
      <c r="D113" s="542" t="s">
        <v>261</v>
      </c>
      <c r="E113" s="542"/>
      <c r="F113" s="542"/>
      <c r="G113" s="543"/>
      <c r="H113" s="412">
        <f t="shared" si="90"/>
        <v>0</v>
      </c>
      <c r="I113" s="55"/>
      <c r="J113" s="328"/>
      <c r="K113" s="452"/>
      <c r="L113" s="451"/>
      <c r="M113" s="343"/>
      <c r="N113" s="344"/>
      <c r="O113" s="344"/>
      <c r="P113" s="344"/>
      <c r="Q113" s="344"/>
      <c r="R113" s="344"/>
      <c r="S113" s="57"/>
      <c r="T113" s="412">
        <f t="shared" si="92"/>
        <v>0</v>
      </c>
      <c r="U113" s="55"/>
      <c r="V113" s="328"/>
      <c r="W113" s="452"/>
      <c r="X113" s="451"/>
      <c r="Y113" s="343"/>
      <c r="Z113" s="344"/>
      <c r="AA113" s="344"/>
      <c r="AB113" s="344"/>
      <c r="AC113" s="344"/>
      <c r="AD113" s="344"/>
      <c r="AE113" s="57"/>
      <c r="AF113" s="412">
        <f t="shared" si="94"/>
        <v>0</v>
      </c>
      <c r="AG113" s="55"/>
      <c r="AH113" s="328"/>
      <c r="AI113" s="452"/>
      <c r="AJ113" s="451"/>
      <c r="AK113" s="343"/>
      <c r="AL113" s="344"/>
      <c r="AM113" s="344"/>
      <c r="AN113" s="344"/>
      <c r="AO113" s="344"/>
      <c r="AP113" s="344"/>
      <c r="AQ113" s="57"/>
      <c r="AR113" s="413"/>
      <c r="AS113" s="413"/>
    </row>
    <row r="114" spans="1:45" s="198" customFormat="1" ht="13.9" customHeight="1">
      <c r="A114" s="422"/>
      <c r="B114" s="411"/>
      <c r="C114" s="411" t="s">
        <v>262</v>
      </c>
      <c r="D114" s="542" t="s">
        <v>263</v>
      </c>
      <c r="E114" s="542"/>
      <c r="F114" s="542"/>
      <c r="G114" s="543"/>
      <c r="H114" s="412">
        <f t="shared" si="90"/>
        <v>0</v>
      </c>
      <c r="I114" s="55"/>
      <c r="J114" s="328"/>
      <c r="K114" s="452"/>
      <c r="L114" s="451"/>
      <c r="M114" s="343"/>
      <c r="N114" s="344"/>
      <c r="O114" s="344"/>
      <c r="P114" s="344"/>
      <c r="Q114" s="344"/>
      <c r="R114" s="344"/>
      <c r="S114" s="57"/>
      <c r="T114" s="412">
        <f t="shared" si="92"/>
        <v>0</v>
      </c>
      <c r="U114" s="55"/>
      <c r="V114" s="328"/>
      <c r="W114" s="452"/>
      <c r="X114" s="451"/>
      <c r="Y114" s="343"/>
      <c r="Z114" s="344"/>
      <c r="AA114" s="344"/>
      <c r="AB114" s="344"/>
      <c r="AC114" s="344"/>
      <c r="AD114" s="344"/>
      <c r="AE114" s="57"/>
      <c r="AF114" s="412">
        <f t="shared" si="94"/>
        <v>0</v>
      </c>
      <c r="AG114" s="55"/>
      <c r="AH114" s="328"/>
      <c r="AI114" s="452"/>
      <c r="AJ114" s="451"/>
      <c r="AK114" s="343"/>
      <c r="AL114" s="344"/>
      <c r="AM114" s="344"/>
      <c r="AN114" s="344"/>
      <c r="AO114" s="344"/>
      <c r="AP114" s="344"/>
      <c r="AQ114" s="57"/>
      <c r="AR114" s="413"/>
      <c r="AS114" s="413"/>
    </row>
    <row r="115" spans="1:45" s="198" customFormat="1" ht="13.9" customHeight="1">
      <c r="A115" s="422"/>
      <c r="B115" s="411"/>
      <c r="C115" s="411" t="s">
        <v>264</v>
      </c>
      <c r="D115" s="542" t="s">
        <v>265</v>
      </c>
      <c r="E115" s="542"/>
      <c r="F115" s="542"/>
      <c r="G115" s="543"/>
      <c r="H115" s="412">
        <f t="shared" si="90"/>
        <v>0</v>
      </c>
      <c r="I115" s="55"/>
      <c r="J115" s="328"/>
      <c r="K115" s="452"/>
      <c r="L115" s="451"/>
      <c r="M115" s="343"/>
      <c r="N115" s="344"/>
      <c r="O115" s="344"/>
      <c r="P115" s="344"/>
      <c r="Q115" s="344"/>
      <c r="R115" s="344"/>
      <c r="S115" s="57"/>
      <c r="T115" s="412">
        <f t="shared" si="92"/>
        <v>0</v>
      </c>
      <c r="U115" s="55"/>
      <c r="V115" s="328"/>
      <c r="W115" s="452"/>
      <c r="X115" s="451"/>
      <c r="Y115" s="343"/>
      <c r="Z115" s="344"/>
      <c r="AA115" s="344"/>
      <c r="AB115" s="344"/>
      <c r="AC115" s="344"/>
      <c r="AD115" s="344"/>
      <c r="AE115" s="57"/>
      <c r="AF115" s="412">
        <f t="shared" si="94"/>
        <v>0</v>
      </c>
      <c r="AG115" s="55"/>
      <c r="AH115" s="328"/>
      <c r="AI115" s="452"/>
      <c r="AJ115" s="451"/>
      <c r="AK115" s="343"/>
      <c r="AL115" s="344"/>
      <c r="AM115" s="344"/>
      <c r="AN115" s="344"/>
      <c r="AO115" s="344"/>
      <c r="AP115" s="344"/>
      <c r="AQ115" s="57"/>
      <c r="AR115" s="413"/>
      <c r="AS115" s="413"/>
    </row>
    <row r="116" spans="1:45" s="198" customFormat="1" ht="14.25">
      <c r="A116" s="422"/>
      <c r="B116" s="411"/>
      <c r="C116" s="411" t="s">
        <v>266</v>
      </c>
      <c r="D116" s="542" t="s">
        <v>267</v>
      </c>
      <c r="E116" s="542"/>
      <c r="F116" s="542"/>
      <c r="G116" s="543"/>
      <c r="H116" s="412">
        <f t="shared" si="90"/>
        <v>0</v>
      </c>
      <c r="I116" s="453"/>
      <c r="J116" s="56"/>
      <c r="K116" s="307"/>
      <c r="L116" s="453"/>
      <c r="M116" s="346"/>
      <c r="N116" s="341"/>
      <c r="O116" s="344"/>
      <c r="P116" s="344"/>
      <c r="Q116" s="344"/>
      <c r="R116" s="344"/>
      <c r="S116" s="57"/>
      <c r="T116" s="412">
        <f t="shared" si="92"/>
        <v>0</v>
      </c>
      <c r="U116" s="453"/>
      <c r="V116" s="56"/>
      <c r="W116" s="307"/>
      <c r="X116" s="453"/>
      <c r="Y116" s="346"/>
      <c r="Z116" s="341"/>
      <c r="AA116" s="344"/>
      <c r="AB116" s="344"/>
      <c r="AC116" s="344"/>
      <c r="AD116" s="344"/>
      <c r="AE116" s="57"/>
      <c r="AF116" s="412">
        <f t="shared" si="94"/>
        <v>0</v>
      </c>
      <c r="AG116" s="453"/>
      <c r="AH116" s="56"/>
      <c r="AI116" s="307"/>
      <c r="AJ116" s="453"/>
      <c r="AK116" s="346"/>
      <c r="AL116" s="341"/>
      <c r="AM116" s="344"/>
      <c r="AN116" s="344"/>
      <c r="AO116" s="344"/>
      <c r="AP116" s="344"/>
      <c r="AQ116" s="57"/>
      <c r="AR116" s="413"/>
      <c r="AS116" s="413"/>
    </row>
    <row r="117" spans="1:45" s="198" customFormat="1" ht="13.9" customHeight="1">
      <c r="A117" s="422"/>
      <c r="B117" s="411"/>
      <c r="C117" s="411" t="s">
        <v>268</v>
      </c>
      <c r="D117" s="542" t="s">
        <v>269</v>
      </c>
      <c r="E117" s="542"/>
      <c r="F117" s="542"/>
      <c r="G117" s="543"/>
      <c r="H117" s="412">
        <f t="shared" si="90"/>
        <v>0</v>
      </c>
      <c r="I117" s="453"/>
      <c r="J117" s="56"/>
      <c r="K117" s="307"/>
      <c r="L117" s="453"/>
      <c r="M117" s="346"/>
      <c r="N117" s="341"/>
      <c r="O117" s="344"/>
      <c r="P117" s="344"/>
      <c r="Q117" s="344"/>
      <c r="R117" s="344"/>
      <c r="S117" s="57"/>
      <c r="T117" s="412">
        <f t="shared" si="92"/>
        <v>0</v>
      </c>
      <c r="U117" s="453"/>
      <c r="V117" s="56"/>
      <c r="W117" s="307"/>
      <c r="X117" s="453"/>
      <c r="Y117" s="346"/>
      <c r="Z117" s="341"/>
      <c r="AA117" s="344"/>
      <c r="AB117" s="344"/>
      <c r="AC117" s="344"/>
      <c r="AD117" s="344"/>
      <c r="AE117" s="57"/>
      <c r="AF117" s="412">
        <f t="shared" si="94"/>
        <v>0</v>
      </c>
      <c r="AG117" s="453"/>
      <c r="AH117" s="56"/>
      <c r="AI117" s="307"/>
      <c r="AJ117" s="453"/>
      <c r="AK117" s="346"/>
      <c r="AL117" s="341"/>
      <c r="AM117" s="344"/>
      <c r="AN117" s="344"/>
      <c r="AO117" s="344"/>
      <c r="AP117" s="344"/>
      <c r="AQ117" s="57"/>
      <c r="AR117" s="413"/>
      <c r="AS117" s="413"/>
    </row>
    <row r="118" spans="1:45" s="198" customFormat="1" ht="13.9" customHeight="1">
      <c r="A118" s="422"/>
      <c r="B118" s="411"/>
      <c r="C118" s="411" t="s">
        <v>270</v>
      </c>
      <c r="D118" s="542" t="s">
        <v>271</v>
      </c>
      <c r="E118" s="542"/>
      <c r="F118" s="542"/>
      <c r="G118" s="543"/>
      <c r="H118" s="412">
        <f t="shared" si="90"/>
        <v>0</v>
      </c>
      <c r="I118" s="453"/>
      <c r="J118" s="56"/>
      <c r="K118" s="307"/>
      <c r="L118" s="453"/>
      <c r="M118" s="346"/>
      <c r="N118" s="341"/>
      <c r="O118" s="344"/>
      <c r="P118" s="344"/>
      <c r="Q118" s="344"/>
      <c r="R118" s="344"/>
      <c r="S118" s="57"/>
      <c r="T118" s="412">
        <f t="shared" si="92"/>
        <v>0</v>
      </c>
      <c r="U118" s="453"/>
      <c r="V118" s="56"/>
      <c r="W118" s="307"/>
      <c r="X118" s="453"/>
      <c r="Y118" s="346"/>
      <c r="Z118" s="341"/>
      <c r="AA118" s="344"/>
      <c r="AB118" s="344"/>
      <c r="AC118" s="344"/>
      <c r="AD118" s="344"/>
      <c r="AE118" s="57"/>
      <c r="AF118" s="412">
        <f t="shared" si="94"/>
        <v>0</v>
      </c>
      <c r="AG118" s="453"/>
      <c r="AH118" s="56"/>
      <c r="AI118" s="307"/>
      <c r="AJ118" s="453"/>
      <c r="AK118" s="346"/>
      <c r="AL118" s="341"/>
      <c r="AM118" s="344"/>
      <c r="AN118" s="344"/>
      <c r="AO118" s="344"/>
      <c r="AP118" s="344"/>
      <c r="AQ118" s="57"/>
      <c r="AR118" s="413"/>
      <c r="AS118" s="413"/>
    </row>
    <row r="119" spans="1:45" s="212" customFormat="1" ht="20.100000000000001" customHeight="1">
      <c r="A119" s="215"/>
      <c r="B119" s="215"/>
      <c r="C119" s="388"/>
      <c r="D119" s="334"/>
      <c r="E119" s="334"/>
      <c r="F119" s="334"/>
      <c r="G119" s="334"/>
      <c r="H119" s="88"/>
      <c r="I119" s="282"/>
      <c r="J119" s="282"/>
      <c r="K119" s="282"/>
      <c r="L119" s="282"/>
      <c r="M119" s="282"/>
      <c r="N119" s="282"/>
      <c r="O119" s="282"/>
      <c r="P119" s="282"/>
      <c r="Q119" s="282"/>
      <c r="R119" s="282"/>
      <c r="S119" s="282"/>
      <c r="T119" s="88"/>
      <c r="U119" s="282"/>
      <c r="V119" s="282"/>
      <c r="W119" s="282"/>
      <c r="X119" s="282"/>
      <c r="Y119" s="282"/>
      <c r="Z119" s="282"/>
      <c r="AA119" s="282"/>
      <c r="AB119" s="282"/>
      <c r="AC119" s="282"/>
      <c r="AD119" s="282"/>
      <c r="AE119" s="282"/>
      <c r="AF119" s="88"/>
      <c r="AG119" s="282"/>
      <c r="AH119" s="282"/>
      <c r="AI119" s="282"/>
      <c r="AJ119" s="282"/>
      <c r="AK119" s="282"/>
      <c r="AL119" s="282"/>
      <c r="AM119" s="282"/>
      <c r="AN119" s="282"/>
      <c r="AO119" s="282"/>
      <c r="AP119" s="282"/>
      <c r="AQ119" s="282"/>
    </row>
  </sheetData>
  <sheetProtection formatRows="0" selectLockedCells="1"/>
  <mergeCells count="156">
    <mergeCell ref="D117:G117"/>
    <mergeCell ref="D118:G118"/>
    <mergeCell ref="D100:G100"/>
    <mergeCell ref="D101:G101"/>
    <mergeCell ref="D107:G107"/>
    <mergeCell ref="D113:G113"/>
    <mergeCell ref="D114:G114"/>
    <mergeCell ref="D115:G115"/>
    <mergeCell ref="A109:G109"/>
    <mergeCell ref="A103:G103"/>
    <mergeCell ref="D112:G112"/>
    <mergeCell ref="D104:G104"/>
    <mergeCell ref="A105:B105"/>
    <mergeCell ref="D105:G105"/>
    <mergeCell ref="A106:C106"/>
    <mergeCell ref="D116:G116"/>
    <mergeCell ref="D106:G106"/>
    <mergeCell ref="D110:G110"/>
    <mergeCell ref="A111:B111"/>
    <mergeCell ref="D111:G111"/>
    <mergeCell ref="A112:C112"/>
    <mergeCell ref="A81:B81"/>
    <mergeCell ref="D81:G81"/>
    <mergeCell ref="A82:C82"/>
    <mergeCell ref="D82:G82"/>
    <mergeCell ref="A86:B86"/>
    <mergeCell ref="D47:G47"/>
    <mergeCell ref="D48:G48"/>
    <mergeCell ref="D76:G76"/>
    <mergeCell ref="D79:G79"/>
    <mergeCell ref="D86:G86"/>
    <mergeCell ref="D84:G84"/>
    <mergeCell ref="D85:G85"/>
    <mergeCell ref="A68:C68"/>
    <mergeCell ref="A72:C72"/>
    <mergeCell ref="A67:B67"/>
    <mergeCell ref="A57:C57"/>
    <mergeCell ref="A60:B60"/>
    <mergeCell ref="D60:G60"/>
    <mergeCell ref="A61:C61"/>
    <mergeCell ref="D61:G61"/>
    <mergeCell ref="D56:G56"/>
    <mergeCell ref="D51:G51"/>
    <mergeCell ref="D52:G52"/>
    <mergeCell ref="D54:G54"/>
    <mergeCell ref="D42:G42"/>
    <mergeCell ref="D43:G43"/>
    <mergeCell ref="D80:G80"/>
    <mergeCell ref="D83:G83"/>
    <mergeCell ref="D46:G46"/>
    <mergeCell ref="D77:G77"/>
    <mergeCell ref="D78:G78"/>
    <mergeCell ref="D64:G64"/>
    <mergeCell ref="D74:G74"/>
    <mergeCell ref="D75:G75"/>
    <mergeCell ref="D68:G68"/>
    <mergeCell ref="D72:G72"/>
    <mergeCell ref="D70:G70"/>
    <mergeCell ref="D73:G73"/>
    <mergeCell ref="D67:G67"/>
    <mergeCell ref="D65:G65"/>
    <mergeCell ref="D66:G66"/>
    <mergeCell ref="D71:G71"/>
    <mergeCell ref="D69:G69"/>
    <mergeCell ref="D57:G57"/>
    <mergeCell ref="D58:G58"/>
    <mergeCell ref="D59:G59"/>
    <mergeCell ref="D62:G62"/>
    <mergeCell ref="D63:G63"/>
    <mergeCell ref="D39:G39"/>
    <mergeCell ref="D40:G40"/>
    <mergeCell ref="D41:G41"/>
    <mergeCell ref="D36:G36"/>
    <mergeCell ref="D37:G37"/>
    <mergeCell ref="D27:G27"/>
    <mergeCell ref="D28:G28"/>
    <mergeCell ref="D29:G29"/>
    <mergeCell ref="D31:G31"/>
    <mergeCell ref="D32:G32"/>
    <mergeCell ref="D33:G33"/>
    <mergeCell ref="A99:C99"/>
    <mergeCell ref="D99:G99"/>
    <mergeCell ref="D97:G97"/>
    <mergeCell ref="D98:G98"/>
    <mergeCell ref="D94:G94"/>
    <mergeCell ref="A95:C95"/>
    <mergeCell ref="D95:G95"/>
    <mergeCell ref="D96:G96"/>
    <mergeCell ref="A87:C87"/>
    <mergeCell ref="D87:G87"/>
    <mergeCell ref="A89:C89"/>
    <mergeCell ref="D89:G89"/>
    <mergeCell ref="D88:G88"/>
    <mergeCell ref="D91:G91"/>
    <mergeCell ref="D90:G90"/>
    <mergeCell ref="A93:C93"/>
    <mergeCell ref="D93:G93"/>
    <mergeCell ref="A92:B92"/>
    <mergeCell ref="D92:G92"/>
    <mergeCell ref="D53:G53"/>
    <mergeCell ref="D55:G55"/>
    <mergeCell ref="A49:B49"/>
    <mergeCell ref="D49:G49"/>
    <mergeCell ref="A50:C50"/>
    <mergeCell ref="D50:G50"/>
    <mergeCell ref="D19:G19"/>
    <mergeCell ref="D20:G20"/>
    <mergeCell ref="D21:G21"/>
    <mergeCell ref="D22:G22"/>
    <mergeCell ref="A23:C23"/>
    <mergeCell ref="D23:G23"/>
    <mergeCell ref="D24:G24"/>
    <mergeCell ref="D25:G25"/>
    <mergeCell ref="A44:C44"/>
    <mergeCell ref="D44:G44"/>
    <mergeCell ref="D45:G45"/>
    <mergeCell ref="A30:C30"/>
    <mergeCell ref="D30:G30"/>
    <mergeCell ref="A35:C35"/>
    <mergeCell ref="D35:G35"/>
    <mergeCell ref="D26:G26"/>
    <mergeCell ref="D34:G34"/>
    <mergeCell ref="D38:G38"/>
    <mergeCell ref="A14:B14"/>
    <mergeCell ref="D14:G14"/>
    <mergeCell ref="A15:C15"/>
    <mergeCell ref="D15:G15"/>
    <mergeCell ref="A18:C18"/>
    <mergeCell ref="D18:G18"/>
    <mergeCell ref="D16:G16"/>
    <mergeCell ref="D17:G17"/>
    <mergeCell ref="A7:G7"/>
    <mergeCell ref="A8:G8"/>
    <mergeCell ref="D13:G13"/>
    <mergeCell ref="I8:K8"/>
    <mergeCell ref="M8:S8"/>
    <mergeCell ref="U8:W8"/>
    <mergeCell ref="Y8:AE8"/>
    <mergeCell ref="AG8:AI8"/>
    <mergeCell ref="AK8:AQ8"/>
    <mergeCell ref="B9:G9"/>
    <mergeCell ref="A10:G10"/>
    <mergeCell ref="A12:G12"/>
    <mergeCell ref="A1:S1"/>
    <mergeCell ref="A2:S2"/>
    <mergeCell ref="I4:K4"/>
    <mergeCell ref="L4:S4"/>
    <mergeCell ref="U4:W4"/>
    <mergeCell ref="X4:AE4"/>
    <mergeCell ref="AG4:AI4"/>
    <mergeCell ref="AJ4:AQ4"/>
    <mergeCell ref="A5:C6"/>
    <mergeCell ref="D5:G6"/>
    <mergeCell ref="H5:H6"/>
    <mergeCell ref="T5:T6"/>
    <mergeCell ref="AF5:AF6"/>
  </mergeCells>
  <conditionalFormatting sqref="I30:L30 N30:S30 I50:S50 I15:S15 A112:S112 I35:S35 I57:S57 I18:S18 O16:O17 O19:O22 M58:M59 N64:N66 M63 N62 M54:M56">
    <cfRule type="containsBlanks" dxfId="368" priority="316">
      <formula>LEN(TRIM(A15))=0</formula>
    </cfRule>
  </conditionalFormatting>
  <conditionalFormatting sqref="I68:S68 I61:O61 Q61:S61 M69">
    <cfRule type="containsBlanks" dxfId="367" priority="315">
      <formula>LEN(TRIM(I61))=0</formula>
    </cfRule>
  </conditionalFormatting>
  <conditionalFormatting sqref="I82:S82">
    <cfRule type="containsBlanks" dxfId="366" priority="313">
      <formula>LEN(TRIM(I82))=0</formula>
    </cfRule>
  </conditionalFormatting>
  <conditionalFormatting sqref="I44:S44">
    <cfRule type="containsBlanks" dxfId="365" priority="272">
      <formula>LEN(TRIM(I44))=0</formula>
    </cfRule>
  </conditionalFormatting>
  <conditionalFormatting sqref="I72:S72">
    <cfRule type="containsBlanks" dxfId="364" priority="311">
      <formula>LEN(TRIM(I72))=0</formula>
    </cfRule>
  </conditionalFormatting>
  <conditionalFormatting sqref="O45:O46">
    <cfRule type="containsBlanks" dxfId="363" priority="269">
      <formula>LEN(TRIM(O45))=0</formula>
    </cfRule>
  </conditionalFormatting>
  <conditionalFormatting sqref="M90">
    <cfRule type="containsBlanks" dxfId="362" priority="226">
      <formula>LEN(TRIM(M90))=0</formula>
    </cfRule>
  </conditionalFormatting>
  <conditionalFormatting sqref="I106:S106">
    <cfRule type="containsBlanks" dxfId="361" priority="298">
      <formula>LEN(TRIM(I106))=0</formula>
    </cfRule>
  </conditionalFormatting>
  <conditionalFormatting sqref="R64">
    <cfRule type="containsBlanks" dxfId="360" priority="257">
      <formula>LEN(TRIM(R64))=0</formula>
    </cfRule>
  </conditionalFormatting>
  <conditionalFormatting sqref="I92:S93 I99:S99">
    <cfRule type="containsBlanks" dxfId="359" priority="295">
      <formula>LEN(TRIM(I92))=0</formula>
    </cfRule>
  </conditionalFormatting>
  <conditionalFormatting sqref="M70:M71">
    <cfRule type="containsBlanks" dxfId="358" priority="254">
      <formula>LEN(TRIM(M70))=0</formula>
    </cfRule>
  </conditionalFormatting>
  <conditionalFormatting sqref="R98">
    <cfRule type="containsBlanks" dxfId="357" priority="213">
      <formula>LEN(TRIM(R98))=0</formula>
    </cfRule>
  </conditionalFormatting>
  <conditionalFormatting sqref="M30">
    <cfRule type="containsBlanks" dxfId="356" priority="291">
      <formula>LEN(TRIM(M30))=0</formula>
    </cfRule>
  </conditionalFormatting>
  <conditionalFormatting sqref="P61">
    <cfRule type="containsBlanks" dxfId="355" priority="290">
      <formula>LEN(TRIM(P61))=0</formula>
    </cfRule>
  </conditionalFormatting>
  <conditionalFormatting sqref="I23:S23">
    <cfRule type="containsBlanks" dxfId="354" priority="289">
      <formula>LEN(TRIM(I23))=0</formula>
    </cfRule>
  </conditionalFormatting>
  <conditionalFormatting sqref="H10:S10">
    <cfRule type="cellIs" dxfId="353" priority="285" operator="notEqual">
      <formula>0</formula>
    </cfRule>
  </conditionalFormatting>
  <conditionalFormatting sqref="A8 H8 T8">
    <cfRule type="cellIs" dxfId="352" priority="284" operator="notEqual">
      <formula>0</formula>
    </cfRule>
  </conditionalFormatting>
  <conditionalFormatting sqref="H10:S10">
    <cfRule type="notContainsBlanks" dxfId="351" priority="283">
      <formula>LEN(TRIM(H10))&gt;0</formula>
    </cfRule>
  </conditionalFormatting>
  <conditionalFormatting sqref="I87:S87">
    <cfRule type="containsBlanks" dxfId="350" priority="282">
      <formula>LEN(TRIM(I87))=0</formula>
    </cfRule>
  </conditionalFormatting>
  <conditionalFormatting sqref="I83:J83">
    <cfRule type="containsBlanks" dxfId="349" priority="239">
      <formula>LEN(TRIM(I83))=0</formula>
    </cfRule>
  </conditionalFormatting>
  <conditionalFormatting sqref="I84:J84">
    <cfRule type="containsBlanks" dxfId="348" priority="236">
      <formula>LEN(TRIM(I84))=0</formula>
    </cfRule>
  </conditionalFormatting>
  <conditionalFormatting sqref="L31 P31:P34 L33">
    <cfRule type="containsBlanks" dxfId="347" priority="278">
      <formula>LEN(TRIM(L31))=0</formula>
    </cfRule>
  </conditionalFormatting>
  <conditionalFormatting sqref="I89:S89">
    <cfRule type="containsBlanks" dxfId="346" priority="233">
      <formula>LEN(TRIM(I89))=0</formula>
    </cfRule>
  </conditionalFormatting>
  <conditionalFormatting sqref="O36:O43">
    <cfRule type="containsBlanks" dxfId="345" priority="275">
      <formula>LEN(TRIM(O36))=0</formula>
    </cfRule>
  </conditionalFormatting>
  <conditionalFormatting sqref="M51:M53">
    <cfRule type="containsBlanks" dxfId="344" priority="266">
      <formula>LEN(TRIM(M51))=0</formula>
    </cfRule>
  </conditionalFormatting>
  <conditionalFormatting sqref="Q73:Q74 Q79:Q80">
    <cfRule type="containsBlanks" dxfId="343" priority="251">
      <formula>LEN(TRIM(Q73))=0</formula>
    </cfRule>
  </conditionalFormatting>
  <conditionalFormatting sqref="Q75:Q77">
    <cfRule type="containsBlanks" dxfId="342" priority="248">
      <formula>LEN(TRIM(Q75))=0</formula>
    </cfRule>
  </conditionalFormatting>
  <conditionalFormatting sqref="Q78">
    <cfRule type="containsBlanks" dxfId="341" priority="245">
      <formula>LEN(TRIM(Q78))=0</formula>
    </cfRule>
  </conditionalFormatting>
  <conditionalFormatting sqref="I85:J85">
    <cfRule type="containsBlanks" dxfId="340" priority="242">
      <formula>LEN(TRIM(I85))=0</formula>
    </cfRule>
  </conditionalFormatting>
  <conditionalFormatting sqref="R94">
    <cfRule type="containsBlanks" dxfId="339" priority="223">
      <formula>LEN(TRIM(R94))=0</formula>
    </cfRule>
  </conditionalFormatting>
  <conditionalFormatting sqref="I95:S95">
    <cfRule type="containsBlanks" dxfId="338" priority="220">
      <formula>LEN(TRIM(I95))=0</formula>
    </cfRule>
  </conditionalFormatting>
  <conditionalFormatting sqref="R96:R97">
    <cfRule type="containsBlanks" dxfId="337" priority="216">
      <formula>LEN(TRIM(R96))=0</formula>
    </cfRule>
  </conditionalFormatting>
  <conditionalFormatting sqref="R100">
    <cfRule type="containsBlanks" dxfId="336" priority="210">
      <formula>LEN(TRIM(R100))=0</formula>
    </cfRule>
  </conditionalFormatting>
  <conditionalFormatting sqref="R101">
    <cfRule type="containsBlanks" dxfId="335" priority="207">
      <formula>LEN(TRIM(R101))=0</formula>
    </cfRule>
  </conditionalFormatting>
  <conditionalFormatting sqref="S107">
    <cfRule type="containsBlanks" dxfId="334" priority="204">
      <formula>LEN(TRIM(S107))=0</formula>
    </cfRule>
  </conditionalFormatting>
  <conditionalFormatting sqref="M113:Q114">
    <cfRule type="containsBlanks" dxfId="333" priority="201">
      <formula>LEN(TRIM(M113))=0</formula>
    </cfRule>
  </conditionalFormatting>
  <conditionalFormatting sqref="M115:Q118">
    <cfRule type="containsBlanks" dxfId="332" priority="198">
      <formula>LEN(TRIM(M115))=0</formula>
    </cfRule>
  </conditionalFormatting>
  <conditionalFormatting sqref="M118:Q118">
    <cfRule type="containsBlanks" dxfId="331" priority="195">
      <formula>LEN(TRIM(M118))=0</formula>
    </cfRule>
  </conditionalFormatting>
  <conditionalFormatting sqref="T10:AE10">
    <cfRule type="cellIs" dxfId="330" priority="183" operator="notEqual">
      <formula>0</formula>
    </cfRule>
  </conditionalFormatting>
  <conditionalFormatting sqref="T10:AE10">
    <cfRule type="notContainsBlanks" dxfId="329" priority="182">
      <formula>LEN(TRIM(T10))&gt;0</formula>
    </cfRule>
  </conditionalFormatting>
  <conditionalFormatting sqref="AF10:AQ10">
    <cfRule type="cellIs" dxfId="328" priority="143" operator="notEqual">
      <formula>0</formula>
    </cfRule>
  </conditionalFormatting>
  <conditionalFormatting sqref="AF10:AQ10">
    <cfRule type="notContainsBlanks" dxfId="327" priority="142">
      <formula>LEN(TRIM(AF10))&gt;0</formula>
    </cfRule>
  </conditionalFormatting>
  <conditionalFormatting sqref="P24:P29">
    <cfRule type="containsBlanks" dxfId="326" priority="107">
      <formula>LEN(TRIM(P24))=0</formula>
    </cfRule>
  </conditionalFormatting>
  <conditionalFormatting sqref="N88">
    <cfRule type="containsBlanks" dxfId="325" priority="99">
      <formula>LEN(TRIM(N88))=0</formula>
    </cfRule>
  </conditionalFormatting>
  <conditionalFormatting sqref="R113:R114">
    <cfRule type="containsBlanks" dxfId="324" priority="98">
      <formula>LEN(TRIM(R113))=0</formula>
    </cfRule>
  </conditionalFormatting>
  <conditionalFormatting sqref="R115:R118">
    <cfRule type="containsBlanks" dxfId="323" priority="97">
      <formula>LEN(TRIM(R115))=0</formula>
    </cfRule>
  </conditionalFormatting>
  <conditionalFormatting sqref="R118">
    <cfRule type="containsBlanks" dxfId="322" priority="96">
      <formula>LEN(TRIM(R118))=0</formula>
    </cfRule>
  </conditionalFormatting>
  <conditionalFormatting sqref="M36:M43">
    <cfRule type="containsBlanks" dxfId="321" priority="95">
      <formula>LEN(TRIM(M36))=0</formula>
    </cfRule>
  </conditionalFormatting>
  <conditionalFormatting sqref="P19:P22">
    <cfRule type="containsBlanks" dxfId="320" priority="94">
      <formula>LEN(TRIM(P19))=0</formula>
    </cfRule>
  </conditionalFormatting>
  <conditionalFormatting sqref="U30:X30 Z30:AE30 U50:AE50 U15:AE15 T112:AE112 U35:AE35 U57:AE57 U18:AE18 AA16:AA17 AA19:AA22 Y58:Y59 Z64:Z66 Y63 Z62 Y54:Y56">
    <cfRule type="containsBlanks" dxfId="319" priority="93">
      <formula>LEN(TRIM(T15))=0</formula>
    </cfRule>
  </conditionalFormatting>
  <conditionalFormatting sqref="U68:AE68 U61:AA61 AC61:AE61 Y69">
    <cfRule type="containsBlanks" dxfId="318" priority="92">
      <formula>LEN(TRIM(U61))=0</formula>
    </cfRule>
  </conditionalFormatting>
  <conditionalFormatting sqref="U82:AE82">
    <cfRule type="containsBlanks" dxfId="317" priority="91">
      <formula>LEN(TRIM(U82))=0</formula>
    </cfRule>
  </conditionalFormatting>
  <conditionalFormatting sqref="U44:AE44">
    <cfRule type="containsBlanks" dxfId="316" priority="81">
      <formula>LEN(TRIM(U44))=0</formula>
    </cfRule>
  </conditionalFormatting>
  <conditionalFormatting sqref="U72:AE72">
    <cfRule type="containsBlanks" dxfId="315" priority="90">
      <formula>LEN(TRIM(U72))=0</formula>
    </cfRule>
  </conditionalFormatting>
  <conditionalFormatting sqref="AA45:AA46">
    <cfRule type="containsBlanks" dxfId="314" priority="80">
      <formula>LEN(TRIM(AA45))=0</formula>
    </cfRule>
  </conditionalFormatting>
  <conditionalFormatting sqref="Y90">
    <cfRule type="containsBlanks" dxfId="313" priority="69">
      <formula>LEN(TRIM(Y90))=0</formula>
    </cfRule>
  </conditionalFormatting>
  <conditionalFormatting sqref="U106:AE106">
    <cfRule type="containsBlanks" dxfId="312" priority="89">
      <formula>LEN(TRIM(U106))=0</formula>
    </cfRule>
  </conditionalFormatting>
  <conditionalFormatting sqref="AD64">
    <cfRule type="containsBlanks" dxfId="311" priority="78">
      <formula>LEN(TRIM(AD64))=0</formula>
    </cfRule>
  </conditionalFormatting>
  <conditionalFormatting sqref="U92:AE93 U99:AE99">
    <cfRule type="containsBlanks" dxfId="310" priority="88">
      <formula>LEN(TRIM(U92))=0</formula>
    </cfRule>
  </conditionalFormatting>
  <conditionalFormatting sqref="Y70:Y71">
    <cfRule type="containsBlanks" dxfId="309" priority="77">
      <formula>LEN(TRIM(Y70))=0</formula>
    </cfRule>
  </conditionalFormatting>
  <conditionalFormatting sqref="AD98">
    <cfRule type="containsBlanks" dxfId="308" priority="65">
      <formula>LEN(TRIM(AD98))=0</formula>
    </cfRule>
  </conditionalFormatting>
  <conditionalFormatting sqref="Y30">
    <cfRule type="containsBlanks" dxfId="307" priority="87">
      <formula>LEN(TRIM(Y30))=0</formula>
    </cfRule>
  </conditionalFormatting>
  <conditionalFormatting sqref="AB61">
    <cfRule type="containsBlanks" dxfId="306" priority="86">
      <formula>LEN(TRIM(AB61))=0</formula>
    </cfRule>
  </conditionalFormatting>
  <conditionalFormatting sqref="U23:AE23">
    <cfRule type="containsBlanks" dxfId="305" priority="85">
      <formula>LEN(TRIM(U23))=0</formula>
    </cfRule>
  </conditionalFormatting>
  <conditionalFormatting sqref="U87:AE87">
    <cfRule type="containsBlanks" dxfId="304" priority="84">
      <formula>LEN(TRIM(U87))=0</formula>
    </cfRule>
  </conditionalFormatting>
  <conditionalFormatting sqref="U83:V83">
    <cfRule type="containsBlanks" dxfId="303" priority="72">
      <formula>LEN(TRIM(U83))=0</formula>
    </cfRule>
  </conditionalFormatting>
  <conditionalFormatting sqref="U84:V84">
    <cfRule type="containsBlanks" dxfId="302" priority="71">
      <formula>LEN(TRIM(U84))=0</formula>
    </cfRule>
  </conditionalFormatting>
  <conditionalFormatting sqref="X31 AB31:AB34 X33">
    <cfRule type="containsBlanks" dxfId="301" priority="83">
      <formula>LEN(TRIM(X31))=0</formula>
    </cfRule>
  </conditionalFormatting>
  <conditionalFormatting sqref="U89:AE89">
    <cfRule type="containsBlanks" dxfId="300" priority="70">
      <formula>LEN(TRIM(U89))=0</formula>
    </cfRule>
  </conditionalFormatting>
  <conditionalFormatting sqref="AA36:AA43">
    <cfRule type="containsBlanks" dxfId="299" priority="82">
      <formula>LEN(TRIM(AA36))=0</formula>
    </cfRule>
  </conditionalFormatting>
  <conditionalFormatting sqref="Y51:Y53">
    <cfRule type="containsBlanks" dxfId="298" priority="79">
      <formula>LEN(TRIM(Y51))=0</formula>
    </cfRule>
  </conditionalFormatting>
  <conditionalFormatting sqref="AC73:AC74 AC79:AC80">
    <cfRule type="containsBlanks" dxfId="297" priority="76">
      <formula>LEN(TRIM(AC73))=0</formula>
    </cfRule>
  </conditionalFormatting>
  <conditionalFormatting sqref="AC75:AC77">
    <cfRule type="containsBlanks" dxfId="296" priority="75">
      <formula>LEN(TRIM(AC75))=0</formula>
    </cfRule>
  </conditionalFormatting>
  <conditionalFormatting sqref="AC78">
    <cfRule type="containsBlanks" dxfId="295" priority="74">
      <formula>LEN(TRIM(AC78))=0</formula>
    </cfRule>
  </conditionalFormatting>
  <conditionalFormatting sqref="U85:V85">
    <cfRule type="containsBlanks" dxfId="294" priority="73">
      <formula>LEN(TRIM(U85))=0</formula>
    </cfRule>
  </conditionalFormatting>
  <conditionalFormatting sqref="AD94">
    <cfRule type="containsBlanks" dxfId="293" priority="68">
      <formula>LEN(TRIM(AD94))=0</formula>
    </cfRule>
  </conditionalFormatting>
  <conditionalFormatting sqref="U95:AE95">
    <cfRule type="containsBlanks" dxfId="292" priority="67">
      <formula>LEN(TRIM(U95))=0</formula>
    </cfRule>
  </conditionalFormatting>
  <conditionalFormatting sqref="AD96:AD97">
    <cfRule type="containsBlanks" dxfId="291" priority="66">
      <formula>LEN(TRIM(AD96))=0</formula>
    </cfRule>
  </conditionalFormatting>
  <conditionalFormatting sqref="AD100">
    <cfRule type="containsBlanks" dxfId="290" priority="64">
      <formula>LEN(TRIM(AD100))=0</formula>
    </cfRule>
  </conditionalFormatting>
  <conditionalFormatting sqref="AD101">
    <cfRule type="containsBlanks" dxfId="289" priority="63">
      <formula>LEN(TRIM(AD101))=0</formula>
    </cfRule>
  </conditionalFormatting>
  <conditionalFormatting sqref="AE107">
    <cfRule type="containsBlanks" dxfId="288" priority="62">
      <formula>LEN(TRIM(AE107))=0</formula>
    </cfRule>
  </conditionalFormatting>
  <conditionalFormatting sqref="Y113:AC114">
    <cfRule type="containsBlanks" dxfId="287" priority="61">
      <formula>LEN(TRIM(Y113))=0</formula>
    </cfRule>
  </conditionalFormatting>
  <conditionalFormatting sqref="Y115:AC118">
    <cfRule type="containsBlanks" dxfId="286" priority="60">
      <formula>LEN(TRIM(Y115))=0</formula>
    </cfRule>
  </conditionalFormatting>
  <conditionalFormatting sqref="Y118:AC118">
    <cfRule type="containsBlanks" dxfId="285" priority="59">
      <formula>LEN(TRIM(Y118))=0</formula>
    </cfRule>
  </conditionalFormatting>
  <conditionalFormatting sqref="AB24:AB29">
    <cfRule type="containsBlanks" dxfId="284" priority="58">
      <formula>LEN(TRIM(AB24))=0</formula>
    </cfRule>
  </conditionalFormatting>
  <conditionalFormatting sqref="Z88">
    <cfRule type="containsBlanks" dxfId="283" priority="57">
      <formula>LEN(TRIM(Z88))=0</formula>
    </cfRule>
  </conditionalFormatting>
  <conditionalFormatting sqref="AD113:AD114">
    <cfRule type="containsBlanks" dxfId="282" priority="56">
      <formula>LEN(TRIM(AD113))=0</formula>
    </cfRule>
  </conditionalFormatting>
  <conditionalFormatting sqref="AD115:AD118">
    <cfRule type="containsBlanks" dxfId="281" priority="55">
      <formula>LEN(TRIM(AD115))=0</formula>
    </cfRule>
  </conditionalFormatting>
  <conditionalFormatting sqref="AD118">
    <cfRule type="containsBlanks" dxfId="280" priority="54">
      <formula>LEN(TRIM(AD118))=0</formula>
    </cfRule>
  </conditionalFormatting>
  <conditionalFormatting sqref="Y36:Y43">
    <cfRule type="containsBlanks" dxfId="279" priority="53">
      <formula>LEN(TRIM(Y36))=0</formula>
    </cfRule>
  </conditionalFormatting>
  <conditionalFormatting sqref="AB19:AB22">
    <cfRule type="containsBlanks" dxfId="278" priority="52">
      <formula>LEN(TRIM(AB19))=0</formula>
    </cfRule>
  </conditionalFormatting>
  <conditionalFormatting sqref="AG30:AJ30 AL30:AQ30 AG50:AQ50 AG15:AQ15 AF112:AQ112 AG35:AQ35 AG57:AQ57 AG18:AQ18 AM16:AM17 AM19:AM22 AK58:AK59 AL64:AL66 AK63 AL62 AK54:AK56">
    <cfRule type="containsBlanks" dxfId="277" priority="51">
      <formula>LEN(TRIM(AF15))=0</formula>
    </cfRule>
  </conditionalFormatting>
  <conditionalFormatting sqref="AG68:AQ68 AG61:AM61 AO61:AQ61 AK69">
    <cfRule type="containsBlanks" dxfId="276" priority="50">
      <formula>LEN(TRIM(AG61))=0</formula>
    </cfRule>
  </conditionalFormatting>
  <conditionalFormatting sqref="AG82:AQ82">
    <cfRule type="containsBlanks" dxfId="275" priority="49">
      <formula>LEN(TRIM(AG82))=0</formula>
    </cfRule>
  </conditionalFormatting>
  <conditionalFormatting sqref="AG44:AQ44">
    <cfRule type="containsBlanks" dxfId="274" priority="39">
      <formula>LEN(TRIM(AG44))=0</formula>
    </cfRule>
  </conditionalFormatting>
  <conditionalFormatting sqref="AG72:AQ72">
    <cfRule type="containsBlanks" dxfId="273" priority="48">
      <formula>LEN(TRIM(AG72))=0</formula>
    </cfRule>
  </conditionalFormatting>
  <conditionalFormatting sqref="AM45:AM46">
    <cfRule type="containsBlanks" dxfId="272" priority="38">
      <formula>LEN(TRIM(AM45))=0</formula>
    </cfRule>
  </conditionalFormatting>
  <conditionalFormatting sqref="AK90">
    <cfRule type="containsBlanks" dxfId="271" priority="27">
      <formula>LEN(TRIM(AK90))=0</formula>
    </cfRule>
  </conditionalFormatting>
  <conditionalFormatting sqref="AG106:AQ106">
    <cfRule type="containsBlanks" dxfId="270" priority="47">
      <formula>LEN(TRIM(AG106))=0</formula>
    </cfRule>
  </conditionalFormatting>
  <conditionalFormatting sqref="AP64">
    <cfRule type="containsBlanks" dxfId="269" priority="36">
      <formula>LEN(TRIM(AP64))=0</formula>
    </cfRule>
  </conditionalFormatting>
  <conditionalFormatting sqref="AG92:AQ93 AG99:AQ99">
    <cfRule type="containsBlanks" dxfId="268" priority="46">
      <formula>LEN(TRIM(AG92))=0</formula>
    </cfRule>
  </conditionalFormatting>
  <conditionalFormatting sqref="AK70:AK71">
    <cfRule type="containsBlanks" dxfId="267" priority="35">
      <formula>LEN(TRIM(AK70))=0</formula>
    </cfRule>
  </conditionalFormatting>
  <conditionalFormatting sqref="AP98">
    <cfRule type="containsBlanks" dxfId="266" priority="23">
      <formula>LEN(TRIM(AP98))=0</formula>
    </cfRule>
  </conditionalFormatting>
  <conditionalFormatting sqref="AK30">
    <cfRule type="containsBlanks" dxfId="265" priority="45">
      <formula>LEN(TRIM(AK30))=0</formula>
    </cfRule>
  </conditionalFormatting>
  <conditionalFormatting sqref="AN61">
    <cfRule type="containsBlanks" dxfId="264" priority="44">
      <formula>LEN(TRIM(AN61))=0</formula>
    </cfRule>
  </conditionalFormatting>
  <conditionalFormatting sqref="AG23:AQ23">
    <cfRule type="containsBlanks" dxfId="263" priority="43">
      <formula>LEN(TRIM(AG23))=0</formula>
    </cfRule>
  </conditionalFormatting>
  <conditionalFormatting sqref="AG87:AQ87">
    <cfRule type="containsBlanks" dxfId="262" priority="42">
      <formula>LEN(TRIM(AG87))=0</formula>
    </cfRule>
  </conditionalFormatting>
  <conditionalFormatting sqref="AG83:AH83">
    <cfRule type="containsBlanks" dxfId="261" priority="30">
      <formula>LEN(TRIM(AG83))=0</formula>
    </cfRule>
  </conditionalFormatting>
  <conditionalFormatting sqref="AG84:AH84">
    <cfRule type="containsBlanks" dxfId="260" priority="29">
      <formula>LEN(TRIM(AG84))=0</formula>
    </cfRule>
  </conditionalFormatting>
  <conditionalFormatting sqref="AJ31 AN31:AN34 AJ33">
    <cfRule type="containsBlanks" dxfId="259" priority="41">
      <formula>LEN(TRIM(AJ31))=0</formula>
    </cfRule>
  </conditionalFormatting>
  <conditionalFormatting sqref="AG89:AQ89">
    <cfRule type="containsBlanks" dxfId="258" priority="28">
      <formula>LEN(TRIM(AG89))=0</formula>
    </cfRule>
  </conditionalFormatting>
  <conditionalFormatting sqref="AM36:AM43">
    <cfRule type="containsBlanks" dxfId="257" priority="40">
      <formula>LEN(TRIM(AM36))=0</formula>
    </cfRule>
  </conditionalFormatting>
  <conditionalFormatting sqref="AK51:AK53">
    <cfRule type="containsBlanks" dxfId="256" priority="37">
      <formula>LEN(TRIM(AK51))=0</formula>
    </cfRule>
  </conditionalFormatting>
  <conditionalFormatting sqref="AO73:AO74 AO79:AO80">
    <cfRule type="containsBlanks" dxfId="255" priority="34">
      <formula>LEN(TRIM(AO73))=0</formula>
    </cfRule>
  </conditionalFormatting>
  <conditionalFormatting sqref="AO75:AO77">
    <cfRule type="containsBlanks" dxfId="254" priority="33">
      <formula>LEN(TRIM(AO75))=0</formula>
    </cfRule>
  </conditionalFormatting>
  <conditionalFormatting sqref="AO78">
    <cfRule type="containsBlanks" dxfId="253" priority="32">
      <formula>LEN(TRIM(AO78))=0</formula>
    </cfRule>
  </conditionalFormatting>
  <conditionalFormatting sqref="AG85:AH85">
    <cfRule type="containsBlanks" dxfId="252" priority="31">
      <formula>LEN(TRIM(AG85))=0</formula>
    </cfRule>
  </conditionalFormatting>
  <conditionalFormatting sqref="AP94">
    <cfRule type="containsBlanks" dxfId="251" priority="26">
      <formula>LEN(TRIM(AP94))=0</formula>
    </cfRule>
  </conditionalFormatting>
  <conditionalFormatting sqref="AG95:AQ95">
    <cfRule type="containsBlanks" dxfId="250" priority="25">
      <formula>LEN(TRIM(AG95))=0</formula>
    </cfRule>
  </conditionalFormatting>
  <conditionalFormatting sqref="AP96:AP97">
    <cfRule type="containsBlanks" dxfId="249" priority="24">
      <formula>LEN(TRIM(AP96))=0</formula>
    </cfRule>
  </conditionalFormatting>
  <conditionalFormatting sqref="AP100">
    <cfRule type="containsBlanks" dxfId="248" priority="22">
      <formula>LEN(TRIM(AP100))=0</formula>
    </cfRule>
  </conditionalFormatting>
  <conditionalFormatting sqref="AP101">
    <cfRule type="containsBlanks" dxfId="247" priority="21">
      <formula>LEN(TRIM(AP101))=0</formula>
    </cfRule>
  </conditionalFormatting>
  <conditionalFormatting sqref="AQ107">
    <cfRule type="containsBlanks" dxfId="246" priority="20">
      <formula>LEN(TRIM(AQ107))=0</formula>
    </cfRule>
  </conditionalFormatting>
  <conditionalFormatting sqref="AK113:AO114">
    <cfRule type="containsBlanks" dxfId="245" priority="19">
      <formula>LEN(TRIM(AK113))=0</formula>
    </cfRule>
  </conditionalFormatting>
  <conditionalFormatting sqref="AK115:AO118">
    <cfRule type="containsBlanks" dxfId="244" priority="18">
      <formula>LEN(TRIM(AK115))=0</formula>
    </cfRule>
  </conditionalFormatting>
  <conditionalFormatting sqref="AK118:AO118">
    <cfRule type="containsBlanks" dxfId="243" priority="17">
      <formula>LEN(TRIM(AK118))=0</formula>
    </cfRule>
  </conditionalFormatting>
  <conditionalFormatting sqref="AN24:AN29">
    <cfRule type="containsBlanks" dxfId="242" priority="16">
      <formula>LEN(TRIM(AN24))=0</formula>
    </cfRule>
  </conditionalFormatting>
  <conditionalFormatting sqref="AL88">
    <cfRule type="containsBlanks" dxfId="241" priority="15">
      <formula>LEN(TRIM(AL88))=0</formula>
    </cfRule>
  </conditionalFormatting>
  <conditionalFormatting sqref="AP113:AP114">
    <cfRule type="containsBlanks" dxfId="240" priority="14">
      <formula>LEN(TRIM(AP113))=0</formula>
    </cfRule>
  </conditionalFormatting>
  <conditionalFormatting sqref="AP115:AP118">
    <cfRule type="containsBlanks" dxfId="239" priority="13">
      <formula>LEN(TRIM(AP115))=0</formula>
    </cfRule>
  </conditionalFormatting>
  <conditionalFormatting sqref="AP118">
    <cfRule type="containsBlanks" dxfId="238" priority="12">
      <formula>LEN(TRIM(AP118))=0</formula>
    </cfRule>
  </conditionalFormatting>
  <conditionalFormatting sqref="AK36:AK43">
    <cfRule type="containsBlanks" dxfId="237" priority="11">
      <formula>LEN(TRIM(AK36))=0</formula>
    </cfRule>
  </conditionalFormatting>
  <conditionalFormatting sqref="AN19:AN22">
    <cfRule type="containsBlanks" dxfId="236" priority="10">
      <formula>LEN(TRIM(AN19))=0</formula>
    </cfRule>
  </conditionalFormatting>
  <conditionalFormatting sqref="K36:K37">
    <cfRule type="containsBlanks" dxfId="235" priority="9">
      <formula>LEN(TRIM(K36))=0</formula>
    </cfRule>
  </conditionalFormatting>
  <conditionalFormatting sqref="W36:W37">
    <cfRule type="containsBlanks" dxfId="234" priority="8">
      <formula>LEN(TRIM(W36))=0</formula>
    </cfRule>
  </conditionalFormatting>
  <conditionalFormatting sqref="AI36:AI37">
    <cfRule type="containsBlanks" dxfId="233" priority="7">
      <formula>LEN(TRIM(AI36))=0</formula>
    </cfRule>
  </conditionalFormatting>
  <conditionalFormatting sqref="O47:O48">
    <cfRule type="containsBlanks" dxfId="232" priority="6">
      <formula>LEN(TRIM(O47))=0</formula>
    </cfRule>
  </conditionalFormatting>
  <conditionalFormatting sqref="AA47:AA48">
    <cfRule type="containsBlanks" dxfId="231" priority="5">
      <formula>LEN(TRIM(AA47))=0</formula>
    </cfRule>
  </conditionalFormatting>
  <conditionalFormatting sqref="AM47:AM48">
    <cfRule type="containsBlanks" dxfId="230" priority="4">
      <formula>LEN(TRIM(AM47))=0</formula>
    </cfRule>
  </conditionalFormatting>
  <conditionalFormatting sqref="K47:K48">
    <cfRule type="containsBlanks" dxfId="229" priority="3">
      <formula>LEN(TRIM(K47))=0</formula>
    </cfRule>
  </conditionalFormatting>
  <conditionalFormatting sqref="W47:W48">
    <cfRule type="containsBlanks" dxfId="228" priority="2">
      <formula>LEN(TRIM(W47))=0</formula>
    </cfRule>
  </conditionalFormatting>
  <conditionalFormatting sqref="AI47:AI48">
    <cfRule type="containsBlanks" dxfId="227" priority="1">
      <formula>LEN(TRIM(AI47))=0</formula>
    </cfRule>
  </conditionalFormatting>
  <dataValidations count="2">
    <dataValidation allowBlank="1" showInputMessage="1" showErrorMessage="1" promptTitle="MANJAK PRIHODA" prompt="_x000a_Unos sa negativnim predznakom (-)" sqref="U116:AE118 I116:S118 AG116:AQ118"/>
    <dataValidation allowBlank="1" showInputMessage="1" showErrorMessage="1" promptTitle="PRIJENOSI IZMEĐU PROR.KORISNIKA" prompt="_x000a_Koristiti u IZNIMNIM SITUACIJAMA, a temeljem čl. 67, st. 4 Pravilnika o prorač.rač. i rač.planu (NN 87/16)" sqref="O47:O48 AA47:AA48 AM47:AM48"/>
  </dataValidations>
  <printOptions horizontalCentered="1"/>
  <pageMargins left="0.19685039370078741" right="0.11811023622047245" top="0.15748031496062992" bottom="0.23622047244094491" header="0.19685039370078741" footer="0.15748031496062992"/>
  <pageSetup paperSize="9" scale="63" orientation="landscape" r:id="rId1"/>
  <headerFooter alignWithMargins="0">
    <oddFooter>&amp;R&amp;P/&amp;N</oddFooter>
  </headerFooter>
  <rowBreaks count="4" manualBreakCount="4">
    <brk id="34" max="42" man="1"/>
    <brk id="66" max="42" man="1"/>
    <brk id="102" max="42" man="1"/>
    <brk id="119" max="38" man="1"/>
  </rowBreaks>
  <colBreaks count="2" manualBreakCount="2">
    <brk id="19" max="119" man="1"/>
    <brk id="31" max="1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>
    <tabColor rgb="FF002060"/>
  </sheetPr>
  <dimension ref="A1:EF347"/>
  <sheetViews>
    <sheetView showGridLines="0" tabSelected="1" zoomScale="90" zoomScaleNormal="90" workbookViewId="0">
      <pane xSplit="7" ySplit="14" topLeftCell="AB249" activePane="bottomRight" state="frozen"/>
      <selection activeCell="A31" sqref="A31"/>
      <selection pane="topRight" activeCell="A31" sqref="A31"/>
      <selection pane="bottomLeft" activeCell="A31" sqref="A31"/>
      <selection pane="bottomRight" activeCell="AO261" sqref="AO261:AQ261"/>
    </sheetView>
  </sheetViews>
  <sheetFormatPr defaultRowHeight="0" customHeight="1" zeroHeight="1"/>
  <cols>
    <col min="1" max="2" width="2.42578125" style="33" customWidth="1"/>
    <col min="3" max="3" width="5.28515625" style="33" customWidth="1"/>
    <col min="4" max="4" width="10.5703125" style="1" customWidth="1"/>
    <col min="5" max="5" width="0.85546875" style="1" customWidth="1"/>
    <col min="6" max="6" width="13.85546875" style="1" customWidth="1"/>
    <col min="7" max="7" width="17" style="1" customWidth="1"/>
    <col min="8" max="8" width="16.5703125" style="12" customWidth="1"/>
    <col min="9" max="15" width="14.42578125" style="59" customWidth="1"/>
    <col min="16" max="19" width="14.42578125" style="216" customWidth="1"/>
    <col min="20" max="20" width="16.5703125" style="3" customWidth="1"/>
    <col min="21" max="31" width="14.42578125" style="59" customWidth="1"/>
    <col min="32" max="32" width="16.5703125" style="3" customWidth="1"/>
    <col min="33" max="43" width="14.42578125" style="59" customWidth="1"/>
    <col min="44" max="44" width="14.28515625" style="184" customWidth="1"/>
    <col min="45" max="45" width="6.28515625" style="103" bestFit="1" customWidth="1"/>
    <col min="46" max="49" width="16.140625" style="103" customWidth="1"/>
    <col min="50" max="67" width="9.140625" style="103"/>
    <col min="68" max="136" width="9.140625" style="32"/>
    <col min="137" max="16384" width="9.140625" style="3"/>
  </cols>
  <sheetData>
    <row r="1" spans="1:136" ht="10.15" customHeight="1"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32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</row>
    <row r="2" spans="1:136" ht="18">
      <c r="A2" s="489" t="s">
        <v>37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2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</row>
    <row r="3" spans="1:136" ht="10.15" customHeight="1">
      <c r="A3" s="34"/>
      <c r="B3" s="34"/>
      <c r="C3" s="34"/>
      <c r="D3" s="14"/>
      <c r="E3" s="14"/>
      <c r="F3" s="14"/>
      <c r="G3" s="14"/>
      <c r="H3" s="1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43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43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136" ht="18">
      <c r="A4" s="489" t="s">
        <v>39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2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2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</row>
    <row r="5" spans="1:136" ht="10.9" customHeight="1"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32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2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136" ht="10.9" customHeight="1">
      <c r="A6" s="226"/>
      <c r="B6" s="226"/>
      <c r="C6" s="226"/>
      <c r="D6" s="227"/>
      <c r="E6" s="227"/>
      <c r="F6" s="227"/>
      <c r="G6" s="227"/>
      <c r="H6" s="228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32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32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136" ht="15">
      <c r="A7" s="239"/>
      <c r="B7" s="239"/>
      <c r="C7" s="239"/>
      <c r="D7" s="240"/>
      <c r="E7" s="240"/>
      <c r="F7" s="240"/>
      <c r="G7" s="240"/>
      <c r="H7" s="241"/>
      <c r="I7" s="585" t="s">
        <v>109</v>
      </c>
      <c r="J7" s="586" t="s">
        <v>109</v>
      </c>
      <c r="K7" s="587"/>
      <c r="L7" s="585" t="s">
        <v>110</v>
      </c>
      <c r="M7" s="586"/>
      <c r="N7" s="586"/>
      <c r="O7" s="586"/>
      <c r="P7" s="586"/>
      <c r="Q7" s="586"/>
      <c r="R7" s="586"/>
      <c r="S7" s="587"/>
      <c r="T7" s="266"/>
      <c r="U7" s="585" t="s">
        <v>109</v>
      </c>
      <c r="V7" s="586" t="s">
        <v>109</v>
      </c>
      <c r="W7" s="587"/>
      <c r="X7" s="585" t="s">
        <v>110</v>
      </c>
      <c r="Y7" s="586"/>
      <c r="Z7" s="586"/>
      <c r="AA7" s="586"/>
      <c r="AB7" s="586"/>
      <c r="AC7" s="586"/>
      <c r="AD7" s="586"/>
      <c r="AE7" s="587"/>
      <c r="AF7" s="266"/>
      <c r="AG7" s="585" t="s">
        <v>109</v>
      </c>
      <c r="AH7" s="586" t="s">
        <v>109</v>
      </c>
      <c r="AI7" s="587"/>
      <c r="AJ7" s="585" t="s">
        <v>110</v>
      </c>
      <c r="AK7" s="586"/>
      <c r="AL7" s="586"/>
      <c r="AM7" s="586"/>
      <c r="AN7" s="586"/>
      <c r="AO7" s="586"/>
      <c r="AP7" s="586"/>
      <c r="AQ7" s="587"/>
    </row>
    <row r="8" spans="1:136" s="2" customFormat="1" ht="56.25">
      <c r="A8" s="591" t="s">
        <v>47</v>
      </c>
      <c r="B8" s="592"/>
      <c r="C8" s="592"/>
      <c r="D8" s="592" t="s">
        <v>40</v>
      </c>
      <c r="E8" s="592"/>
      <c r="F8" s="592"/>
      <c r="G8" s="595"/>
      <c r="H8" s="597" t="str">
        <f>'1. Sažetak'!G20</f>
        <v>PLAN 2019.</v>
      </c>
      <c r="I8" s="311" t="s">
        <v>152</v>
      </c>
      <c r="J8" s="115" t="s">
        <v>97</v>
      </c>
      <c r="K8" s="309" t="s">
        <v>154</v>
      </c>
      <c r="L8" s="312" t="s">
        <v>98</v>
      </c>
      <c r="M8" s="110" t="s">
        <v>82</v>
      </c>
      <c r="N8" s="110" t="s">
        <v>41</v>
      </c>
      <c r="O8" s="110" t="s">
        <v>156</v>
      </c>
      <c r="P8" s="110" t="s">
        <v>153</v>
      </c>
      <c r="Q8" s="110" t="s">
        <v>42</v>
      </c>
      <c r="R8" s="110" t="s">
        <v>43</v>
      </c>
      <c r="S8" s="111" t="s">
        <v>44</v>
      </c>
      <c r="T8" s="515" t="str">
        <f>'1. Sažetak'!H20</f>
        <v>PROJEKCIJA 2020.</v>
      </c>
      <c r="U8" s="311" t="s">
        <v>152</v>
      </c>
      <c r="V8" s="115" t="s">
        <v>97</v>
      </c>
      <c r="W8" s="309" t="s">
        <v>154</v>
      </c>
      <c r="X8" s="312" t="s">
        <v>98</v>
      </c>
      <c r="Y8" s="110" t="s">
        <v>82</v>
      </c>
      <c r="Z8" s="110" t="s">
        <v>41</v>
      </c>
      <c r="AA8" s="110" t="s">
        <v>156</v>
      </c>
      <c r="AB8" s="110" t="s">
        <v>153</v>
      </c>
      <c r="AC8" s="110" t="s">
        <v>42</v>
      </c>
      <c r="AD8" s="110" t="s">
        <v>43</v>
      </c>
      <c r="AE8" s="111" t="s">
        <v>44</v>
      </c>
      <c r="AF8" s="532" t="str">
        <f>'1. Sažetak'!I20</f>
        <v>PROJEKCIJA 2021.</v>
      </c>
      <c r="AG8" s="311" t="s">
        <v>152</v>
      </c>
      <c r="AH8" s="115" t="s">
        <v>97</v>
      </c>
      <c r="AI8" s="309" t="s">
        <v>154</v>
      </c>
      <c r="AJ8" s="312" t="s">
        <v>98</v>
      </c>
      <c r="AK8" s="110" t="s">
        <v>82</v>
      </c>
      <c r="AL8" s="110" t="s">
        <v>41</v>
      </c>
      <c r="AM8" s="110" t="s">
        <v>156</v>
      </c>
      <c r="AN8" s="110" t="s">
        <v>153</v>
      </c>
      <c r="AO8" s="110" t="s">
        <v>42</v>
      </c>
      <c r="AP8" s="110" t="s">
        <v>43</v>
      </c>
      <c r="AQ8" s="111" t="s">
        <v>44</v>
      </c>
      <c r="AR8" s="184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</row>
    <row r="9" spans="1:136" s="2" customFormat="1" ht="16.5" customHeight="1" thickBot="1">
      <c r="A9" s="593"/>
      <c r="B9" s="594"/>
      <c r="C9" s="594"/>
      <c r="D9" s="594"/>
      <c r="E9" s="594"/>
      <c r="F9" s="594"/>
      <c r="G9" s="596"/>
      <c r="H9" s="598"/>
      <c r="I9" s="112" t="s">
        <v>102</v>
      </c>
      <c r="J9" s="116" t="s">
        <v>101</v>
      </c>
      <c r="K9" s="114" t="s">
        <v>104</v>
      </c>
      <c r="L9" s="313" t="s">
        <v>103</v>
      </c>
      <c r="M9" s="113" t="s">
        <v>111</v>
      </c>
      <c r="N9" s="113" t="s">
        <v>105</v>
      </c>
      <c r="O9" s="113" t="s">
        <v>104</v>
      </c>
      <c r="P9" s="113" t="s">
        <v>103</v>
      </c>
      <c r="Q9" s="113" t="s">
        <v>106</v>
      </c>
      <c r="R9" s="113" t="s">
        <v>108</v>
      </c>
      <c r="S9" s="114" t="s">
        <v>107</v>
      </c>
      <c r="T9" s="516"/>
      <c r="U9" s="112" t="s">
        <v>102</v>
      </c>
      <c r="V9" s="116" t="s">
        <v>101</v>
      </c>
      <c r="W9" s="114" t="s">
        <v>104</v>
      </c>
      <c r="X9" s="313" t="s">
        <v>103</v>
      </c>
      <c r="Y9" s="113" t="s">
        <v>111</v>
      </c>
      <c r="Z9" s="113" t="s">
        <v>105</v>
      </c>
      <c r="AA9" s="113" t="s">
        <v>104</v>
      </c>
      <c r="AB9" s="113" t="s">
        <v>103</v>
      </c>
      <c r="AC9" s="113" t="s">
        <v>106</v>
      </c>
      <c r="AD9" s="113" t="s">
        <v>108</v>
      </c>
      <c r="AE9" s="114" t="s">
        <v>107</v>
      </c>
      <c r="AF9" s="533"/>
      <c r="AG9" s="112" t="s">
        <v>102</v>
      </c>
      <c r="AH9" s="116" t="s">
        <v>101</v>
      </c>
      <c r="AI9" s="114" t="s">
        <v>104</v>
      </c>
      <c r="AJ9" s="313" t="s">
        <v>103</v>
      </c>
      <c r="AK9" s="113" t="s">
        <v>111</v>
      </c>
      <c r="AL9" s="113" t="s">
        <v>105</v>
      </c>
      <c r="AM9" s="113" t="s">
        <v>104</v>
      </c>
      <c r="AN9" s="113" t="s">
        <v>103</v>
      </c>
      <c r="AO9" s="113" t="s">
        <v>106</v>
      </c>
      <c r="AP9" s="113" t="s">
        <v>108</v>
      </c>
      <c r="AQ9" s="114" t="s">
        <v>107</v>
      </c>
      <c r="AR9" s="184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</row>
    <row r="10" spans="1:136" s="39" customFormat="1" ht="10.5" customHeight="1" thickTop="1" thickBot="1">
      <c r="A10" s="599">
        <v>1</v>
      </c>
      <c r="B10" s="600"/>
      <c r="C10" s="600"/>
      <c r="D10" s="600"/>
      <c r="E10" s="600"/>
      <c r="F10" s="600"/>
      <c r="G10" s="600"/>
      <c r="H10" s="95" t="s">
        <v>157</v>
      </c>
      <c r="I10" s="96">
        <v>3</v>
      </c>
      <c r="J10" s="297">
        <v>4</v>
      </c>
      <c r="K10" s="98">
        <v>5</v>
      </c>
      <c r="L10" s="314">
        <v>6</v>
      </c>
      <c r="M10" s="117">
        <v>7</v>
      </c>
      <c r="N10" s="97">
        <v>8</v>
      </c>
      <c r="O10" s="97">
        <v>9</v>
      </c>
      <c r="P10" s="97">
        <v>10</v>
      </c>
      <c r="Q10" s="97">
        <v>11</v>
      </c>
      <c r="R10" s="97">
        <v>12</v>
      </c>
      <c r="S10" s="98">
        <v>13</v>
      </c>
      <c r="T10" s="267" t="s">
        <v>157</v>
      </c>
      <c r="U10" s="96">
        <v>3</v>
      </c>
      <c r="V10" s="299">
        <v>4</v>
      </c>
      <c r="W10" s="98">
        <v>5</v>
      </c>
      <c r="X10" s="314">
        <v>6</v>
      </c>
      <c r="Y10" s="117">
        <v>7</v>
      </c>
      <c r="Z10" s="97">
        <v>8</v>
      </c>
      <c r="AA10" s="97">
        <v>9</v>
      </c>
      <c r="AB10" s="97">
        <v>10</v>
      </c>
      <c r="AC10" s="97">
        <v>11</v>
      </c>
      <c r="AD10" s="97">
        <v>12</v>
      </c>
      <c r="AE10" s="98">
        <v>13</v>
      </c>
      <c r="AF10" s="273" t="s">
        <v>157</v>
      </c>
      <c r="AG10" s="96">
        <v>3</v>
      </c>
      <c r="AH10" s="299">
        <v>4</v>
      </c>
      <c r="AI10" s="98">
        <v>5</v>
      </c>
      <c r="AJ10" s="314">
        <v>6</v>
      </c>
      <c r="AK10" s="117">
        <v>7</v>
      </c>
      <c r="AL10" s="97">
        <v>8</v>
      </c>
      <c r="AM10" s="97">
        <v>9</v>
      </c>
      <c r="AN10" s="97">
        <v>10</v>
      </c>
      <c r="AO10" s="97">
        <v>11</v>
      </c>
      <c r="AP10" s="97">
        <v>12</v>
      </c>
      <c r="AQ10" s="98">
        <v>13</v>
      </c>
      <c r="AR10" s="184"/>
      <c r="AS10" s="185"/>
      <c r="AT10" s="185"/>
      <c r="AU10" s="185"/>
      <c r="AV10" s="185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</row>
    <row r="11" spans="1:136" s="64" customFormat="1" ht="10.15" customHeight="1" thickTop="1">
      <c r="A11" s="601"/>
      <c r="B11" s="602"/>
      <c r="C11" s="602"/>
      <c r="D11" s="602"/>
      <c r="E11" s="602"/>
      <c r="F11" s="602"/>
      <c r="G11" s="603"/>
      <c r="H11" s="162"/>
      <c r="I11" s="588">
        <f>SUM(I12:K12)</f>
        <v>331000</v>
      </c>
      <c r="J11" s="589">
        <f>SUM(J12:L12)</f>
        <v>2299200</v>
      </c>
      <c r="K11" s="590"/>
      <c r="L11" s="315">
        <f>L12</f>
        <v>1980000</v>
      </c>
      <c r="M11" s="589">
        <f>SUM(M12:S12)</f>
        <v>233000</v>
      </c>
      <c r="N11" s="589"/>
      <c r="O11" s="589"/>
      <c r="P11" s="589"/>
      <c r="Q11" s="589"/>
      <c r="R11" s="589"/>
      <c r="S11" s="590"/>
      <c r="T11" s="268"/>
      <c r="U11" s="588">
        <f>SUM(U12:W12)</f>
        <v>331000</v>
      </c>
      <c r="V11" s="589">
        <f>SUM(V12:X12)</f>
        <v>2299200</v>
      </c>
      <c r="W11" s="590"/>
      <c r="X11" s="315">
        <f>X12</f>
        <v>1980000</v>
      </c>
      <c r="Y11" s="589">
        <f>SUM(Y12:AE12)</f>
        <v>238000</v>
      </c>
      <c r="Z11" s="589"/>
      <c r="AA11" s="589"/>
      <c r="AB11" s="589"/>
      <c r="AC11" s="589"/>
      <c r="AD11" s="589"/>
      <c r="AE11" s="590"/>
      <c r="AF11" s="274"/>
      <c r="AG11" s="588">
        <f>SUM(AG12:AI12)</f>
        <v>331000</v>
      </c>
      <c r="AH11" s="589">
        <f>SUM(AH12:AJ12)</f>
        <v>2299200</v>
      </c>
      <c r="AI11" s="590"/>
      <c r="AJ11" s="315">
        <f>AJ12</f>
        <v>1980000</v>
      </c>
      <c r="AK11" s="589">
        <f>SUM(AK12:AQ12)</f>
        <v>239000</v>
      </c>
      <c r="AL11" s="589"/>
      <c r="AM11" s="589"/>
      <c r="AN11" s="589"/>
      <c r="AO11" s="589"/>
      <c r="AP11" s="589"/>
      <c r="AQ11" s="590"/>
      <c r="AR11" s="184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</row>
    <row r="12" spans="1:136" s="4" customFormat="1" ht="33.75" customHeight="1">
      <c r="A12" s="229"/>
      <c r="B12" s="611" t="str">
        <f>'1. Sažetak'!B6:E6</f>
        <v>Osnovna škola Beletinec</v>
      </c>
      <c r="C12" s="611"/>
      <c r="D12" s="611"/>
      <c r="E12" s="611"/>
      <c r="F12" s="611"/>
      <c r="G12" s="611"/>
      <c r="H12" s="127">
        <f>SUM(I12:S12)</f>
        <v>2544000</v>
      </c>
      <c r="I12" s="128">
        <f>I209+I107+I202+I16+I253</f>
        <v>11800</v>
      </c>
      <c r="J12" s="300">
        <f t="shared" ref="J12:S12" si="0">J209+J107+J202+J16+J253</f>
        <v>319200</v>
      </c>
      <c r="K12" s="129">
        <f t="shared" si="0"/>
        <v>0</v>
      </c>
      <c r="L12" s="316">
        <f t="shared" si="0"/>
        <v>1980000</v>
      </c>
      <c r="M12" s="130">
        <f t="shared" si="0"/>
        <v>11000</v>
      </c>
      <c r="N12" s="131">
        <f t="shared" si="0"/>
        <v>106500</v>
      </c>
      <c r="O12" s="131">
        <f t="shared" si="0"/>
        <v>0</v>
      </c>
      <c r="P12" s="131">
        <f t="shared" si="0"/>
        <v>107500</v>
      </c>
      <c r="Q12" s="131">
        <f t="shared" si="0"/>
        <v>8000</v>
      </c>
      <c r="R12" s="131">
        <f t="shared" si="0"/>
        <v>0</v>
      </c>
      <c r="S12" s="129">
        <f t="shared" si="0"/>
        <v>0</v>
      </c>
      <c r="T12" s="269">
        <f>SUM(U12:AE12)</f>
        <v>2549000</v>
      </c>
      <c r="U12" s="128">
        <f>U209+U107+U202+U16+U253</f>
        <v>11800</v>
      </c>
      <c r="V12" s="300">
        <f t="shared" ref="V12:AE12" si="1">V209+V107+V202+V16+V253</f>
        <v>319200</v>
      </c>
      <c r="W12" s="129">
        <f t="shared" si="1"/>
        <v>0</v>
      </c>
      <c r="X12" s="316">
        <f t="shared" si="1"/>
        <v>1980000</v>
      </c>
      <c r="Y12" s="130">
        <f t="shared" si="1"/>
        <v>13000</v>
      </c>
      <c r="Z12" s="131">
        <f t="shared" si="1"/>
        <v>110000</v>
      </c>
      <c r="AA12" s="131">
        <f t="shared" si="1"/>
        <v>0</v>
      </c>
      <c r="AB12" s="131">
        <f t="shared" si="1"/>
        <v>107000</v>
      </c>
      <c r="AC12" s="131">
        <f t="shared" si="1"/>
        <v>8000</v>
      </c>
      <c r="AD12" s="131">
        <f t="shared" si="1"/>
        <v>0</v>
      </c>
      <c r="AE12" s="129">
        <f t="shared" si="1"/>
        <v>0</v>
      </c>
      <c r="AF12" s="275">
        <f>SUM(AG12:AQ12)</f>
        <v>2550000</v>
      </c>
      <c r="AG12" s="128">
        <f t="shared" ref="AG12:AQ12" si="2">AG209+AG107+AG202+AG16+AG253</f>
        <v>11800</v>
      </c>
      <c r="AH12" s="300">
        <f t="shared" si="2"/>
        <v>319200</v>
      </c>
      <c r="AI12" s="129">
        <f t="shared" si="2"/>
        <v>0</v>
      </c>
      <c r="AJ12" s="316">
        <f t="shared" si="2"/>
        <v>1980000</v>
      </c>
      <c r="AK12" s="130">
        <f t="shared" si="2"/>
        <v>14000</v>
      </c>
      <c r="AL12" s="131">
        <f t="shared" si="2"/>
        <v>110000</v>
      </c>
      <c r="AM12" s="131">
        <f t="shared" si="2"/>
        <v>0</v>
      </c>
      <c r="AN12" s="131">
        <f t="shared" si="2"/>
        <v>107000</v>
      </c>
      <c r="AO12" s="131">
        <f t="shared" si="2"/>
        <v>8000</v>
      </c>
      <c r="AP12" s="131">
        <f t="shared" si="2"/>
        <v>0</v>
      </c>
      <c r="AQ12" s="129">
        <f t="shared" si="2"/>
        <v>0</v>
      </c>
      <c r="AR12" s="18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</row>
    <row r="13" spans="1:136" s="4" customFormat="1" ht="15">
      <c r="A13" s="608" t="s">
        <v>85</v>
      </c>
      <c r="B13" s="609"/>
      <c r="C13" s="609"/>
      <c r="D13" s="609"/>
      <c r="E13" s="609"/>
      <c r="F13" s="609"/>
      <c r="G13" s="610"/>
      <c r="H13" s="99" t="str">
        <f>IF('2. Plan prihoda i primitaka'!H9-'3. Plan rashoda i izdataka'!H12=0,"","Prihodi i rashodi nisu usklađeni s izvorima financiranja")</f>
        <v/>
      </c>
      <c r="I13" s="100" t="str">
        <f>IF('2. Plan prihoda i primitaka'!I9-'3. Plan rashoda i izdataka'!I12=0,"","Prihodi i rashodi nisu usklađeni s izvorima financiranja")</f>
        <v/>
      </c>
      <c r="J13" s="301" t="str">
        <f>IF('2. Plan prihoda i primitaka'!J9-'3. Plan rashoda i izdataka'!J12=0,"","Prihodi i rashodi nisu usklađeni s izvorima financiranja")</f>
        <v/>
      </c>
      <c r="K13" s="121" t="str">
        <f>IF('2. Plan prihoda i primitaka'!K9-'3. Plan rashoda i izdataka'!K12=0,"","Prihodi i rashodi nisu usklađeni s izvorima financiranja")</f>
        <v/>
      </c>
      <c r="L13" s="317" t="str">
        <f>IF('2. Plan prihoda i primitaka'!L9-'3. Plan rashoda i izdataka'!L12=0,"","Prihodi i rashodi nisu usklađeni s izvorima financiranja")</f>
        <v/>
      </c>
      <c r="M13" s="100" t="str">
        <f>IF('2. Plan prihoda i primitaka'!M9-'3. Plan rashoda i izdataka'!M12=0,"","Prihodi i rashodi nisu usklađeni s izvorima financiranja")</f>
        <v/>
      </c>
      <c r="N13" s="101" t="str">
        <f>IF('2. Plan prihoda i primitaka'!N9-'3. Plan rashoda i izdataka'!N12=0,"","Prihodi i rashodi nisu usklađeni s izvorima financiranja")</f>
        <v/>
      </c>
      <c r="O13" s="101" t="str">
        <f>IF('2. Plan prihoda i primitaka'!O9-'3. Plan rashoda i izdataka'!O12=0,"","Prihodi i rashodi nisu usklađeni s izvorima financiranja")</f>
        <v/>
      </c>
      <c r="P13" s="101" t="str">
        <f>IF('2. Plan prihoda i primitaka'!P9-'3. Plan rashoda i izdataka'!P12=0,"","Prihodi i rashodi nisu usklađeni s izvorima financiranja")</f>
        <v/>
      </c>
      <c r="Q13" s="101" t="str">
        <f>IF('2. Plan prihoda i primitaka'!Q9-'3. Plan rashoda i izdataka'!Q12=0,"","Prihodi i rashodi nisu usklađeni s izvorima financiranja")</f>
        <v/>
      </c>
      <c r="R13" s="101" t="str">
        <f>IF('2. Plan prihoda i primitaka'!R9-'3. Plan rashoda i izdataka'!R12=0,"","Prihodi i rashodi nisu usklađeni s izvorima financiranja")</f>
        <v/>
      </c>
      <c r="S13" s="121" t="str">
        <f>IF('2. Plan prihoda i primitaka'!S9-'3. Plan rashoda i izdataka'!S12=0,"","Prihodi i rashodi nisu usklađeni s izvorima financiranja")</f>
        <v/>
      </c>
      <c r="T13" s="270" t="str">
        <f>IF('2. Plan prihoda i primitaka'!T9-'3. Plan rashoda i izdataka'!T12=0,"","Prihodi i rashodi nisu usklađeni s izvorima financiranja")</f>
        <v/>
      </c>
      <c r="U13" s="100" t="str">
        <f>IF('2. Plan prihoda i primitaka'!U9-'3. Plan rashoda i izdataka'!U12=0,"","Prihodi i rashodi nisu usklađeni s izvorima financiranja")</f>
        <v/>
      </c>
      <c r="V13" s="301" t="str">
        <f>IF('2. Plan prihoda i primitaka'!V9-'3. Plan rashoda i izdataka'!V12=0,"","Prihodi i rashodi nisu usklađeni s izvorima financiranja")</f>
        <v/>
      </c>
      <c r="W13" s="121" t="str">
        <f>IF('2. Plan prihoda i primitaka'!W9-'3. Plan rashoda i izdataka'!W12=0,"","Prihodi i rashodi nisu usklađeni s izvorima financiranja")</f>
        <v/>
      </c>
      <c r="X13" s="317" t="str">
        <f>IF('2. Plan prihoda i primitaka'!X9-'3. Plan rashoda i izdataka'!X12=0,"","Prihodi i rashodi nisu usklađeni s izvorima financiranja")</f>
        <v/>
      </c>
      <c r="Y13" s="100" t="str">
        <f>IF('2. Plan prihoda i primitaka'!Y9-'3. Plan rashoda i izdataka'!Y12=0,"","Prihodi i rashodi nisu usklađeni s izvorima financiranja")</f>
        <v/>
      </c>
      <c r="Z13" s="101" t="str">
        <f>IF('2. Plan prihoda i primitaka'!Z9-'3. Plan rashoda i izdataka'!Z12=0,"","Prihodi i rashodi nisu usklađeni s izvorima financiranja")</f>
        <v/>
      </c>
      <c r="AA13" s="101" t="str">
        <f>IF('2. Plan prihoda i primitaka'!AA9-'3. Plan rashoda i izdataka'!AA12=0,"","Prihodi i rashodi nisu usklađeni s izvorima financiranja")</f>
        <v/>
      </c>
      <c r="AB13" s="101" t="str">
        <f>IF('2. Plan prihoda i primitaka'!AB9-'3. Plan rashoda i izdataka'!AB12=0,"","Prihodi i rashodi nisu usklađeni s izvorima financiranja")</f>
        <v/>
      </c>
      <c r="AC13" s="101" t="str">
        <f>IF('2. Plan prihoda i primitaka'!AC9-'3. Plan rashoda i izdataka'!AC12=0,"","Prihodi i rashodi nisu usklađeni s izvorima financiranja")</f>
        <v/>
      </c>
      <c r="AD13" s="101" t="str">
        <f>IF('2. Plan prihoda i primitaka'!AD9-'3. Plan rashoda i izdataka'!AD12=0,"","Prihodi i rashodi nisu usklađeni s izvorima financiranja")</f>
        <v/>
      </c>
      <c r="AE13" s="121" t="str">
        <f>IF('2. Plan prihoda i primitaka'!AE9-'3. Plan rashoda i izdataka'!AE12=0,"","Prihodi i rashodi nisu usklađeni s izvorima financiranja")</f>
        <v/>
      </c>
      <c r="AF13" s="276" t="str">
        <f>IF('2. Plan prihoda i primitaka'!AF9-'3. Plan rashoda i izdataka'!AF12=0,"","Prihodi i rashodi nisu usklađeni s izvorima financiranja")</f>
        <v/>
      </c>
      <c r="AG13" s="100" t="str">
        <f>IF('2. Plan prihoda i primitaka'!AG9-'3. Plan rashoda i izdataka'!AG12=0,"","Prihodi i rashodi nisu usklađeni s izvorima financiranja")</f>
        <v/>
      </c>
      <c r="AH13" s="301" t="str">
        <f>IF('2. Plan prihoda i primitaka'!AH9-'3. Plan rashoda i izdataka'!AH12=0,"","Prihodi i rashodi nisu usklađeni s izvorima financiranja")</f>
        <v/>
      </c>
      <c r="AI13" s="121" t="str">
        <f>IF('2. Plan prihoda i primitaka'!AI9-'3. Plan rashoda i izdataka'!AI12=0,"","Prihodi i rashodi nisu usklađeni s izvorima financiranja")</f>
        <v/>
      </c>
      <c r="AJ13" s="317" t="str">
        <f>IF('2. Plan prihoda i primitaka'!AJ9-'3. Plan rashoda i izdataka'!AJ12=0,"","Prihodi i rashodi nisu usklađeni s izvorima financiranja")</f>
        <v/>
      </c>
      <c r="AK13" s="100" t="str">
        <f>IF('2. Plan prihoda i primitaka'!AK9-'3. Plan rashoda i izdataka'!AK12=0,"","Prihodi i rashodi nisu usklađeni s izvorima financiranja")</f>
        <v/>
      </c>
      <c r="AL13" s="101" t="str">
        <f>IF('2. Plan prihoda i primitaka'!AL9-'3. Plan rashoda i izdataka'!AL12=0,"","Prihodi i rashodi nisu usklađeni s izvorima financiranja")</f>
        <v/>
      </c>
      <c r="AM13" s="101" t="str">
        <f>IF('2. Plan prihoda i primitaka'!AM9-'3. Plan rashoda i izdataka'!AM12=0,"","Prihodi i rashodi nisu usklađeni s izvorima financiranja")</f>
        <v/>
      </c>
      <c r="AN13" s="101" t="str">
        <f>IF('2. Plan prihoda i primitaka'!AN9-'3. Plan rashoda i izdataka'!AN12=0,"","Prihodi i rashodi nisu usklađeni s izvorima financiranja")</f>
        <v/>
      </c>
      <c r="AO13" s="101" t="str">
        <f>IF('2. Plan prihoda i primitaka'!AO9-'3. Plan rashoda i izdataka'!AO12=0,"","Prihodi i rashodi nisu usklađeni s izvorima financiranja")</f>
        <v/>
      </c>
      <c r="AP13" s="101" t="str">
        <f>IF('2. Plan prihoda i primitaka'!AP9-'3. Plan rashoda i izdataka'!AP12=0,"","Prihodi i rashodi nisu usklađeni s izvorima financiranja")</f>
        <v/>
      </c>
      <c r="AQ13" s="121" t="str">
        <f>IF('2. Plan prihoda i primitaka'!AQ9-'3. Plan rashoda i izdataka'!AQ12=0,"","Prihodi i rashodi nisu usklađeni s izvorima financiranja")</f>
        <v/>
      </c>
      <c r="AR13" s="18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</row>
    <row r="14" spans="1:136" s="64" customFormat="1" ht="11.45" customHeight="1">
      <c r="A14" s="230"/>
      <c r="B14" s="208"/>
      <c r="C14" s="208"/>
      <c r="D14" s="7"/>
      <c r="E14" s="7"/>
      <c r="F14" s="8"/>
      <c r="G14" s="8"/>
      <c r="H14" s="69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231"/>
      <c r="T14" s="271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231"/>
      <c r="AF14" s="271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231"/>
      <c r="AR14" s="184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190"/>
      <c r="DU14" s="190"/>
      <c r="DV14" s="190"/>
      <c r="DW14" s="190"/>
      <c r="DX14" s="190"/>
      <c r="DY14" s="190"/>
      <c r="DZ14" s="190"/>
      <c r="EA14" s="190"/>
      <c r="EB14" s="190"/>
      <c r="EC14" s="190"/>
      <c r="ED14" s="190"/>
      <c r="EE14" s="190"/>
      <c r="EF14" s="190"/>
    </row>
    <row r="15" spans="1:136" s="64" customFormat="1" ht="18" customHeight="1">
      <c r="A15" s="606" t="s">
        <v>73</v>
      </c>
      <c r="B15" s="607"/>
      <c r="C15" s="607"/>
      <c r="D15" s="607"/>
      <c r="E15" s="607"/>
      <c r="F15" s="607"/>
      <c r="G15" s="607"/>
      <c r="H15" s="63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232"/>
      <c r="T15" s="27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232"/>
      <c r="AF15" s="272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232"/>
      <c r="AR15" s="184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0"/>
      <c r="EF15" s="190"/>
    </row>
    <row r="16" spans="1:136" s="108" customFormat="1" ht="27" customHeight="1">
      <c r="A16" s="562" t="s">
        <v>99</v>
      </c>
      <c r="B16" s="563"/>
      <c r="C16" s="563"/>
      <c r="D16" s="604" t="s">
        <v>100</v>
      </c>
      <c r="E16" s="604"/>
      <c r="F16" s="604"/>
      <c r="G16" s="605"/>
      <c r="H16" s="277">
        <f>SUM(I16:S16)</f>
        <v>0</v>
      </c>
      <c r="I16" s="93">
        <f>I46+I72+I17+I95+I83</f>
        <v>0</v>
      </c>
      <c r="J16" s="302">
        <f t="shared" ref="J16:S16" si="3">J46+J72+J17+J95+J83</f>
        <v>0</v>
      </c>
      <c r="K16" s="122">
        <f t="shared" si="3"/>
        <v>0</v>
      </c>
      <c r="L16" s="318">
        <f t="shared" si="3"/>
        <v>0</v>
      </c>
      <c r="M16" s="119">
        <f t="shared" si="3"/>
        <v>0</v>
      </c>
      <c r="N16" s="94">
        <f t="shared" si="3"/>
        <v>0</v>
      </c>
      <c r="O16" s="94">
        <f t="shared" si="3"/>
        <v>0</v>
      </c>
      <c r="P16" s="94">
        <f t="shared" si="3"/>
        <v>0</v>
      </c>
      <c r="Q16" s="94">
        <f t="shared" si="3"/>
        <v>0</v>
      </c>
      <c r="R16" s="94">
        <f t="shared" si="3"/>
        <v>0</v>
      </c>
      <c r="S16" s="122">
        <f t="shared" si="3"/>
        <v>0</v>
      </c>
      <c r="T16" s="277">
        <f t="shared" ref="T16:T26" si="4">SUM(U16:AE16)</f>
        <v>0</v>
      </c>
      <c r="U16" s="93">
        <f>U46+U72+U17+U95+U83</f>
        <v>0</v>
      </c>
      <c r="V16" s="302">
        <f t="shared" ref="V16:AE16" si="5">V46+V72+V17+V95+V83</f>
        <v>0</v>
      </c>
      <c r="W16" s="122">
        <f t="shared" si="5"/>
        <v>0</v>
      </c>
      <c r="X16" s="318">
        <f t="shared" si="5"/>
        <v>0</v>
      </c>
      <c r="Y16" s="119">
        <f t="shared" si="5"/>
        <v>0</v>
      </c>
      <c r="Z16" s="94">
        <f t="shared" si="5"/>
        <v>0</v>
      </c>
      <c r="AA16" s="94">
        <f t="shared" si="5"/>
        <v>0</v>
      </c>
      <c r="AB16" s="94">
        <f t="shared" si="5"/>
        <v>0</v>
      </c>
      <c r="AC16" s="94">
        <f t="shared" si="5"/>
        <v>0</v>
      </c>
      <c r="AD16" s="94">
        <f t="shared" si="5"/>
        <v>0</v>
      </c>
      <c r="AE16" s="122">
        <f t="shared" si="5"/>
        <v>0</v>
      </c>
      <c r="AF16" s="277">
        <f>SUM(AG16:AQ16)</f>
        <v>0</v>
      </c>
      <c r="AG16" s="93">
        <f>AG46+AG72+AG17+AG95+AG83</f>
        <v>0</v>
      </c>
      <c r="AH16" s="302">
        <f t="shared" ref="AH16:AQ16" si="6">AH46+AH72+AH17+AH95+AH83</f>
        <v>0</v>
      </c>
      <c r="AI16" s="122">
        <f t="shared" si="6"/>
        <v>0</v>
      </c>
      <c r="AJ16" s="318">
        <f t="shared" si="6"/>
        <v>0</v>
      </c>
      <c r="AK16" s="119">
        <f t="shared" si="6"/>
        <v>0</v>
      </c>
      <c r="AL16" s="94">
        <f t="shared" si="6"/>
        <v>0</v>
      </c>
      <c r="AM16" s="94">
        <f t="shared" si="6"/>
        <v>0</v>
      </c>
      <c r="AN16" s="94">
        <f t="shared" si="6"/>
        <v>0</v>
      </c>
      <c r="AO16" s="94">
        <f t="shared" si="6"/>
        <v>0</v>
      </c>
      <c r="AP16" s="94">
        <f t="shared" si="6"/>
        <v>0</v>
      </c>
      <c r="AQ16" s="122">
        <f t="shared" si="6"/>
        <v>0</v>
      </c>
      <c r="AR16" s="209"/>
      <c r="AS16" s="103"/>
      <c r="AT16" s="195"/>
      <c r="AU16" s="195"/>
      <c r="AV16" s="195"/>
      <c r="AW16" s="32"/>
      <c r="AX16" s="32"/>
      <c r="AY16" s="32"/>
      <c r="AZ16" s="457"/>
      <c r="BA16" s="457"/>
      <c r="BB16" s="457"/>
      <c r="BC16" s="457"/>
      <c r="BD16" s="457"/>
      <c r="BE16" s="457"/>
      <c r="BF16" s="457"/>
      <c r="BG16" s="457"/>
      <c r="BH16" s="457"/>
      <c r="BI16" s="457"/>
      <c r="BJ16" s="457"/>
      <c r="BK16" s="457"/>
      <c r="BL16" s="457"/>
      <c r="BM16" s="457"/>
      <c r="BN16" s="457"/>
      <c r="BO16" s="457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</row>
    <row r="17" spans="1:136" s="72" customFormat="1" ht="25.9" customHeight="1">
      <c r="A17" s="555" t="s">
        <v>285</v>
      </c>
      <c r="B17" s="556"/>
      <c r="C17" s="556"/>
      <c r="D17" s="557" t="s">
        <v>293</v>
      </c>
      <c r="E17" s="557"/>
      <c r="F17" s="557"/>
      <c r="G17" s="558"/>
      <c r="H17" s="81">
        <f>SUM(I17:S17)</f>
        <v>0</v>
      </c>
      <c r="I17" s="82">
        <f>I18+I35</f>
        <v>0</v>
      </c>
      <c r="J17" s="303">
        <f>J18+J35</f>
        <v>0</v>
      </c>
      <c r="K17" s="84">
        <f t="shared" ref="K17:S17" si="7">K18+K35</f>
        <v>0</v>
      </c>
      <c r="L17" s="319">
        <f t="shared" si="7"/>
        <v>0</v>
      </c>
      <c r="M17" s="120">
        <f t="shared" si="7"/>
        <v>0</v>
      </c>
      <c r="N17" s="83">
        <f t="shared" si="7"/>
        <v>0</v>
      </c>
      <c r="O17" s="83">
        <f t="shared" si="7"/>
        <v>0</v>
      </c>
      <c r="P17" s="83">
        <f t="shared" si="7"/>
        <v>0</v>
      </c>
      <c r="Q17" s="83">
        <f t="shared" si="7"/>
        <v>0</v>
      </c>
      <c r="R17" s="83">
        <f t="shared" si="7"/>
        <v>0</v>
      </c>
      <c r="S17" s="84">
        <f t="shared" si="7"/>
        <v>0</v>
      </c>
      <c r="T17" s="262">
        <f t="shared" si="4"/>
        <v>0</v>
      </c>
      <c r="U17" s="82">
        <f>U18+U35</f>
        <v>0</v>
      </c>
      <c r="V17" s="303">
        <f>V18+V35</f>
        <v>0</v>
      </c>
      <c r="W17" s="84">
        <f t="shared" ref="W17:AE17" si="8">W18+W35</f>
        <v>0</v>
      </c>
      <c r="X17" s="319">
        <f t="shared" si="8"/>
        <v>0</v>
      </c>
      <c r="Y17" s="120">
        <f t="shared" si="8"/>
        <v>0</v>
      </c>
      <c r="Z17" s="83">
        <f t="shared" si="8"/>
        <v>0</v>
      </c>
      <c r="AA17" s="83">
        <f t="shared" si="8"/>
        <v>0</v>
      </c>
      <c r="AB17" s="83">
        <f t="shared" si="8"/>
        <v>0</v>
      </c>
      <c r="AC17" s="83">
        <f t="shared" si="8"/>
        <v>0</v>
      </c>
      <c r="AD17" s="83">
        <f t="shared" si="8"/>
        <v>0</v>
      </c>
      <c r="AE17" s="84">
        <f t="shared" si="8"/>
        <v>0</v>
      </c>
      <c r="AF17" s="278">
        <f>SUM(AG17:AQ17)</f>
        <v>0</v>
      </c>
      <c r="AG17" s="82">
        <f>AG18+AG35</f>
        <v>0</v>
      </c>
      <c r="AH17" s="303">
        <f>AH18+AH35</f>
        <v>0</v>
      </c>
      <c r="AI17" s="84">
        <f>AI18+AI35</f>
        <v>0</v>
      </c>
      <c r="AJ17" s="319">
        <f>AJ18+AJ35</f>
        <v>0</v>
      </c>
      <c r="AK17" s="120">
        <f t="shared" ref="AK17:AQ17" si="9">AK18+AK35</f>
        <v>0</v>
      </c>
      <c r="AL17" s="83">
        <f t="shared" si="9"/>
        <v>0</v>
      </c>
      <c r="AM17" s="83">
        <f t="shared" si="9"/>
        <v>0</v>
      </c>
      <c r="AN17" s="83">
        <f t="shared" si="9"/>
        <v>0</v>
      </c>
      <c r="AO17" s="83">
        <f t="shared" si="9"/>
        <v>0</v>
      </c>
      <c r="AP17" s="83">
        <f t="shared" si="9"/>
        <v>0</v>
      </c>
      <c r="AQ17" s="84">
        <f t="shared" si="9"/>
        <v>0</v>
      </c>
      <c r="AR17" s="209"/>
      <c r="AS17" s="103"/>
      <c r="AT17" s="619" t="s">
        <v>141</v>
      </c>
      <c r="AU17" s="619"/>
      <c r="AV17" s="619"/>
      <c r="AW17" s="32"/>
      <c r="AX17" s="32"/>
      <c r="AY17" s="32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3"/>
      <c r="EC17" s="193"/>
      <c r="ED17" s="193"/>
      <c r="EE17" s="193"/>
      <c r="EF17" s="193"/>
    </row>
    <row r="18" spans="1:136" s="72" customFormat="1" ht="15.75" customHeight="1">
      <c r="A18" s="458">
        <v>3</v>
      </c>
      <c r="B18" s="68"/>
      <c r="C18" s="85"/>
      <c r="D18" s="551" t="s">
        <v>16</v>
      </c>
      <c r="E18" s="551"/>
      <c r="F18" s="551"/>
      <c r="G18" s="552"/>
      <c r="H18" s="73">
        <f t="shared" ref="H18:H25" si="10">SUM(I18:S18)</f>
        <v>0</v>
      </c>
      <c r="I18" s="75">
        <f>I19+I23+I33+I28+I31</f>
        <v>0</v>
      </c>
      <c r="J18" s="61">
        <f t="shared" ref="J18:S18" si="11">J19+J23+J33+J28+J31</f>
        <v>0</v>
      </c>
      <c r="K18" s="77">
        <f t="shared" si="11"/>
        <v>0</v>
      </c>
      <c r="L18" s="320">
        <f t="shared" si="11"/>
        <v>0</v>
      </c>
      <c r="M18" s="90">
        <f t="shared" si="11"/>
        <v>0</v>
      </c>
      <c r="N18" s="76">
        <f t="shared" si="11"/>
        <v>0</v>
      </c>
      <c r="O18" s="76">
        <f t="shared" si="11"/>
        <v>0</v>
      </c>
      <c r="P18" s="76">
        <f t="shared" si="11"/>
        <v>0</v>
      </c>
      <c r="Q18" s="76">
        <f t="shared" si="11"/>
        <v>0</v>
      </c>
      <c r="R18" s="76">
        <f t="shared" si="11"/>
        <v>0</v>
      </c>
      <c r="S18" s="77">
        <f t="shared" si="11"/>
        <v>0</v>
      </c>
      <c r="T18" s="249">
        <f t="shared" si="4"/>
        <v>0</v>
      </c>
      <c r="U18" s="75">
        <f>U19+U23+U33+U28+U31</f>
        <v>0</v>
      </c>
      <c r="V18" s="61">
        <f t="shared" ref="V18:AE18" si="12">V19+V23+V33+V28+V31</f>
        <v>0</v>
      </c>
      <c r="W18" s="77">
        <f t="shared" si="12"/>
        <v>0</v>
      </c>
      <c r="X18" s="320">
        <f t="shared" si="12"/>
        <v>0</v>
      </c>
      <c r="Y18" s="90">
        <f t="shared" si="12"/>
        <v>0</v>
      </c>
      <c r="Z18" s="76">
        <f t="shared" si="12"/>
        <v>0</v>
      </c>
      <c r="AA18" s="76">
        <f t="shared" si="12"/>
        <v>0</v>
      </c>
      <c r="AB18" s="76">
        <f t="shared" si="12"/>
        <v>0</v>
      </c>
      <c r="AC18" s="76">
        <f t="shared" si="12"/>
        <v>0</v>
      </c>
      <c r="AD18" s="76">
        <f t="shared" si="12"/>
        <v>0</v>
      </c>
      <c r="AE18" s="77">
        <f t="shared" si="12"/>
        <v>0</v>
      </c>
      <c r="AF18" s="279">
        <f>SUM(AG18:AQ18)</f>
        <v>0</v>
      </c>
      <c r="AG18" s="75">
        <f>AG19+AG23+AG33+AG28+AG31</f>
        <v>0</v>
      </c>
      <c r="AH18" s="61">
        <f t="shared" ref="AH18:AQ18" si="13">AH19+AH23+AH33+AH28+AH31</f>
        <v>0</v>
      </c>
      <c r="AI18" s="77">
        <f t="shared" si="13"/>
        <v>0</v>
      </c>
      <c r="AJ18" s="320">
        <f t="shared" si="13"/>
        <v>0</v>
      </c>
      <c r="AK18" s="90">
        <f t="shared" si="13"/>
        <v>0</v>
      </c>
      <c r="AL18" s="76">
        <f t="shared" si="13"/>
        <v>0</v>
      </c>
      <c r="AM18" s="76">
        <f t="shared" si="13"/>
        <v>0</v>
      </c>
      <c r="AN18" s="76">
        <f t="shared" si="13"/>
        <v>0</v>
      </c>
      <c r="AO18" s="76">
        <f t="shared" si="13"/>
        <v>0</v>
      </c>
      <c r="AP18" s="76">
        <f t="shared" si="13"/>
        <v>0</v>
      </c>
      <c r="AQ18" s="77">
        <f t="shared" si="13"/>
        <v>0</v>
      </c>
      <c r="AR18" s="209"/>
      <c r="AS18" s="103"/>
      <c r="AT18" s="195"/>
      <c r="AU18" s="195"/>
      <c r="AV18" s="195"/>
      <c r="AW18" s="3"/>
      <c r="AX18" s="124"/>
      <c r="AY18" s="12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193"/>
      <c r="DM18" s="193"/>
      <c r="DN18" s="193"/>
      <c r="DO18" s="193"/>
      <c r="DP18" s="193"/>
      <c r="DQ18" s="193"/>
      <c r="DR18" s="193"/>
      <c r="DS18" s="193"/>
      <c r="DT18" s="193"/>
      <c r="DU18" s="193"/>
      <c r="DV18" s="193"/>
      <c r="DW18" s="193"/>
      <c r="DX18" s="193"/>
      <c r="DY18" s="193"/>
      <c r="DZ18" s="193"/>
      <c r="EA18" s="193"/>
      <c r="EB18" s="193"/>
      <c r="EC18" s="193"/>
      <c r="ED18" s="193"/>
      <c r="EE18" s="193"/>
      <c r="EF18" s="193"/>
    </row>
    <row r="19" spans="1:136" s="4" customFormat="1" ht="15.75" customHeight="1">
      <c r="A19" s="549">
        <v>31</v>
      </c>
      <c r="B19" s="550"/>
      <c r="C19" s="85"/>
      <c r="D19" s="551" t="s">
        <v>0</v>
      </c>
      <c r="E19" s="551"/>
      <c r="F19" s="551"/>
      <c r="G19" s="552"/>
      <c r="H19" s="73">
        <f t="shared" si="10"/>
        <v>0</v>
      </c>
      <c r="I19" s="75">
        <f>SUM(I20:I22)</f>
        <v>0</v>
      </c>
      <c r="J19" s="61">
        <f>SUM(J20:J22)</f>
        <v>0</v>
      </c>
      <c r="K19" s="77">
        <f t="shared" ref="K19:S19" si="14">SUM(K20:K22)</f>
        <v>0</v>
      </c>
      <c r="L19" s="320">
        <f t="shared" si="14"/>
        <v>0</v>
      </c>
      <c r="M19" s="90">
        <f t="shared" si="14"/>
        <v>0</v>
      </c>
      <c r="N19" s="76">
        <f t="shared" si="14"/>
        <v>0</v>
      </c>
      <c r="O19" s="76">
        <f t="shared" si="14"/>
        <v>0</v>
      </c>
      <c r="P19" s="76">
        <f t="shared" si="14"/>
        <v>0</v>
      </c>
      <c r="Q19" s="76">
        <f t="shared" si="14"/>
        <v>0</v>
      </c>
      <c r="R19" s="76">
        <f t="shared" si="14"/>
        <v>0</v>
      </c>
      <c r="S19" s="77">
        <f t="shared" si="14"/>
        <v>0</v>
      </c>
      <c r="T19" s="249">
        <f t="shared" si="4"/>
        <v>0</v>
      </c>
      <c r="U19" s="75">
        <f>SUM(U20:U22)</f>
        <v>0</v>
      </c>
      <c r="V19" s="61">
        <f>SUM(V20:V22)</f>
        <v>0</v>
      </c>
      <c r="W19" s="77">
        <f t="shared" ref="W19:AE19" si="15">SUM(W20:W22)</f>
        <v>0</v>
      </c>
      <c r="X19" s="320">
        <f t="shared" si="15"/>
        <v>0</v>
      </c>
      <c r="Y19" s="90">
        <f t="shared" si="15"/>
        <v>0</v>
      </c>
      <c r="Z19" s="76">
        <f t="shared" si="15"/>
        <v>0</v>
      </c>
      <c r="AA19" s="76">
        <f t="shared" si="15"/>
        <v>0</v>
      </c>
      <c r="AB19" s="76">
        <f t="shared" si="15"/>
        <v>0</v>
      </c>
      <c r="AC19" s="76">
        <f t="shared" si="15"/>
        <v>0</v>
      </c>
      <c r="AD19" s="76">
        <f t="shared" si="15"/>
        <v>0</v>
      </c>
      <c r="AE19" s="77">
        <f t="shared" si="15"/>
        <v>0</v>
      </c>
      <c r="AF19" s="279">
        <f t="shared" ref="AF19:AF25" si="16">SUM(AG19:AQ19)</f>
        <v>0</v>
      </c>
      <c r="AG19" s="75">
        <f>SUM(AG20:AG22)</f>
        <v>0</v>
      </c>
      <c r="AH19" s="61">
        <f>SUM(AH20:AH22)</f>
        <v>0</v>
      </c>
      <c r="AI19" s="77">
        <f t="shared" ref="AI19:AQ19" si="17">SUM(AI20:AI22)</f>
        <v>0</v>
      </c>
      <c r="AJ19" s="320">
        <f t="shared" si="17"/>
        <v>0</v>
      </c>
      <c r="AK19" s="90">
        <f t="shared" si="17"/>
        <v>0</v>
      </c>
      <c r="AL19" s="76">
        <f t="shared" si="17"/>
        <v>0</v>
      </c>
      <c r="AM19" s="76">
        <f t="shared" si="17"/>
        <v>0</v>
      </c>
      <c r="AN19" s="76">
        <f t="shared" si="17"/>
        <v>0</v>
      </c>
      <c r="AO19" s="76">
        <f t="shared" si="17"/>
        <v>0</v>
      </c>
      <c r="AP19" s="76">
        <f t="shared" si="17"/>
        <v>0</v>
      </c>
      <c r="AQ19" s="77">
        <f t="shared" si="17"/>
        <v>0</v>
      </c>
      <c r="AR19" s="209"/>
      <c r="AS19" s="124"/>
      <c r="AT19" s="259" t="s">
        <v>120</v>
      </c>
      <c r="AU19" s="259" t="s">
        <v>165</v>
      </c>
      <c r="AV19" s="259" t="s">
        <v>311</v>
      </c>
      <c r="AW19" s="72"/>
      <c r="AX19" s="194"/>
      <c r="AY19" s="19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  <c r="DT19" s="191"/>
      <c r="DU19" s="191"/>
      <c r="DV19" s="191"/>
      <c r="DW19" s="191"/>
      <c r="DX19" s="191"/>
      <c r="DY19" s="191"/>
      <c r="DZ19" s="191"/>
      <c r="EA19" s="191"/>
      <c r="EB19" s="191"/>
      <c r="EC19" s="191"/>
      <c r="ED19" s="191"/>
      <c r="EE19" s="191"/>
      <c r="EF19" s="191"/>
    </row>
    <row r="20" spans="1:136" ht="15.75" customHeight="1">
      <c r="A20" s="235"/>
      <c r="B20" s="180"/>
      <c r="C20" s="180">
        <v>311</v>
      </c>
      <c r="D20" s="547" t="s">
        <v>1</v>
      </c>
      <c r="E20" s="547"/>
      <c r="F20" s="547"/>
      <c r="G20" s="548"/>
      <c r="H20" s="74">
        <f t="shared" si="10"/>
        <v>0</v>
      </c>
      <c r="I20" s="78"/>
      <c r="J20" s="89"/>
      <c r="K20" s="80"/>
      <c r="L20" s="321"/>
      <c r="M20" s="118"/>
      <c r="N20" s="79"/>
      <c r="O20" s="79"/>
      <c r="P20" s="79"/>
      <c r="Q20" s="79"/>
      <c r="R20" s="79"/>
      <c r="S20" s="80"/>
      <c r="T20" s="257">
        <f t="shared" si="4"/>
        <v>0</v>
      </c>
      <c r="U20" s="242"/>
      <c r="V20" s="341"/>
      <c r="W20" s="243"/>
      <c r="X20" s="323"/>
      <c r="Y20" s="244"/>
      <c r="Z20" s="245"/>
      <c r="AA20" s="245"/>
      <c r="AB20" s="245"/>
      <c r="AC20" s="245"/>
      <c r="AD20" s="245"/>
      <c r="AE20" s="243"/>
      <c r="AF20" s="257">
        <f t="shared" si="16"/>
        <v>0</v>
      </c>
      <c r="AG20" s="242"/>
      <c r="AH20" s="247"/>
      <c r="AI20" s="243"/>
      <c r="AJ20" s="323"/>
      <c r="AK20" s="244"/>
      <c r="AL20" s="245"/>
      <c r="AM20" s="245"/>
      <c r="AN20" s="245"/>
      <c r="AO20" s="245"/>
      <c r="AP20" s="245"/>
      <c r="AQ20" s="243"/>
      <c r="AR20" s="209"/>
      <c r="AS20" s="103">
        <v>311</v>
      </c>
      <c r="AT20" s="195">
        <f>SUMIFS($H$16:$H$258,$C$16:$C$258,$AS20)</f>
        <v>1690200</v>
      </c>
      <c r="AU20" s="195">
        <f>SUMIFS($T$16:$T$258,$C$16:$C$258,$AS20)</f>
        <v>1690200</v>
      </c>
      <c r="AV20" s="195">
        <f>SUMIFS($AF$16:$AF$258,$C$16:$C$258,$AS20)</f>
        <v>80200</v>
      </c>
      <c r="AW20" s="72"/>
      <c r="AX20" s="124"/>
      <c r="AY20" s="124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</row>
    <row r="21" spans="1:136" ht="15.75" customHeight="1">
      <c r="A21" s="235"/>
      <c r="B21" s="180"/>
      <c r="C21" s="180">
        <v>312</v>
      </c>
      <c r="D21" s="547" t="s">
        <v>2</v>
      </c>
      <c r="E21" s="547"/>
      <c r="F21" s="547"/>
      <c r="G21" s="548"/>
      <c r="H21" s="74">
        <f t="shared" si="10"/>
        <v>0</v>
      </c>
      <c r="I21" s="78"/>
      <c r="J21" s="89"/>
      <c r="K21" s="80"/>
      <c r="L21" s="321"/>
      <c r="M21" s="118"/>
      <c r="N21" s="79"/>
      <c r="O21" s="79"/>
      <c r="P21" s="79"/>
      <c r="Q21" s="79"/>
      <c r="R21" s="79"/>
      <c r="S21" s="80"/>
      <c r="T21" s="257">
        <f t="shared" si="4"/>
        <v>0</v>
      </c>
      <c r="U21" s="242"/>
      <c r="V21" s="341"/>
      <c r="W21" s="243"/>
      <c r="X21" s="323"/>
      <c r="Y21" s="244"/>
      <c r="Z21" s="245"/>
      <c r="AA21" s="245"/>
      <c r="AB21" s="245"/>
      <c r="AC21" s="245"/>
      <c r="AD21" s="245"/>
      <c r="AE21" s="243"/>
      <c r="AF21" s="257">
        <f t="shared" si="16"/>
        <v>0</v>
      </c>
      <c r="AG21" s="242"/>
      <c r="AH21" s="247"/>
      <c r="AI21" s="243"/>
      <c r="AJ21" s="323"/>
      <c r="AK21" s="244"/>
      <c r="AL21" s="245"/>
      <c r="AM21" s="245"/>
      <c r="AN21" s="245"/>
      <c r="AO21" s="245"/>
      <c r="AP21" s="245"/>
      <c r="AQ21" s="243"/>
      <c r="AR21" s="209"/>
      <c r="AS21" s="103">
        <v>312</v>
      </c>
      <c r="AT21" s="195">
        <f>SUMIFS($H$16:$H$258,$C$16:$C$258,$AS21)</f>
        <v>27500</v>
      </c>
      <c r="AU21" s="195">
        <f>SUMIFS($T$16:$T$258,$C$16:$C$258,$AS21)</f>
        <v>27500</v>
      </c>
      <c r="AV21" s="195">
        <f>SUMIFS($AF$16:$AF$258,$C$16:$C$258,$AS21)</f>
        <v>2500</v>
      </c>
      <c r="AW21" s="4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</row>
    <row r="22" spans="1:136" ht="15.75" customHeight="1">
      <c r="A22" s="235"/>
      <c r="B22" s="180"/>
      <c r="C22" s="180">
        <v>313</v>
      </c>
      <c r="D22" s="547" t="s">
        <v>3</v>
      </c>
      <c r="E22" s="547"/>
      <c r="F22" s="547"/>
      <c r="G22" s="548"/>
      <c r="H22" s="74">
        <f t="shared" si="10"/>
        <v>0</v>
      </c>
      <c r="I22" s="78"/>
      <c r="J22" s="89"/>
      <c r="K22" s="80"/>
      <c r="L22" s="321"/>
      <c r="M22" s="118"/>
      <c r="N22" s="79"/>
      <c r="O22" s="79"/>
      <c r="P22" s="79"/>
      <c r="Q22" s="79"/>
      <c r="R22" s="79"/>
      <c r="S22" s="80"/>
      <c r="T22" s="257">
        <f t="shared" si="4"/>
        <v>0</v>
      </c>
      <c r="U22" s="242"/>
      <c r="V22" s="341"/>
      <c r="W22" s="243"/>
      <c r="X22" s="323"/>
      <c r="Y22" s="244"/>
      <c r="Z22" s="245"/>
      <c r="AA22" s="245"/>
      <c r="AB22" s="245"/>
      <c r="AC22" s="245"/>
      <c r="AD22" s="245"/>
      <c r="AE22" s="243"/>
      <c r="AF22" s="257">
        <f t="shared" si="16"/>
        <v>0</v>
      </c>
      <c r="AG22" s="242"/>
      <c r="AH22" s="247"/>
      <c r="AI22" s="243"/>
      <c r="AJ22" s="323"/>
      <c r="AK22" s="244"/>
      <c r="AL22" s="245"/>
      <c r="AM22" s="245"/>
      <c r="AN22" s="245"/>
      <c r="AO22" s="245"/>
      <c r="AP22" s="245"/>
      <c r="AQ22" s="243"/>
      <c r="AR22" s="209"/>
      <c r="AS22" s="103">
        <v>313</v>
      </c>
      <c r="AT22" s="195">
        <f>SUMIFS($H$16:$H$258,$C$16:$C$258,$AS22)</f>
        <v>284000</v>
      </c>
      <c r="AU22" s="195">
        <f>SUMIFS($T$16:$T$258,$C$16:$C$258,$AS22)</f>
        <v>284000</v>
      </c>
      <c r="AV22" s="195">
        <f>SUMIFS($AF$16:$AF$258,$C$16:$C$258,$AS22)</f>
        <v>14000</v>
      </c>
      <c r="AW22" s="3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</row>
    <row r="23" spans="1:136" s="4" customFormat="1" ht="15.75" customHeight="1">
      <c r="A23" s="549">
        <v>32</v>
      </c>
      <c r="B23" s="550"/>
      <c r="C23" s="85"/>
      <c r="D23" s="551" t="s">
        <v>4</v>
      </c>
      <c r="E23" s="551"/>
      <c r="F23" s="551"/>
      <c r="G23" s="552"/>
      <c r="H23" s="73">
        <f t="shared" si="10"/>
        <v>0</v>
      </c>
      <c r="I23" s="75">
        <f>SUM(I24:I27)</f>
        <v>0</v>
      </c>
      <c r="J23" s="61">
        <f>SUM(J24:J27)</f>
        <v>0</v>
      </c>
      <c r="K23" s="77">
        <f t="shared" ref="K23:S23" si="18">SUM(K24:K27)</f>
        <v>0</v>
      </c>
      <c r="L23" s="320">
        <f t="shared" si="18"/>
        <v>0</v>
      </c>
      <c r="M23" s="90">
        <f t="shared" si="18"/>
        <v>0</v>
      </c>
      <c r="N23" s="76">
        <f t="shared" si="18"/>
        <v>0</v>
      </c>
      <c r="O23" s="76">
        <f t="shared" si="18"/>
        <v>0</v>
      </c>
      <c r="P23" s="76">
        <f t="shared" si="18"/>
        <v>0</v>
      </c>
      <c r="Q23" s="76">
        <f t="shared" si="18"/>
        <v>0</v>
      </c>
      <c r="R23" s="76">
        <f t="shared" si="18"/>
        <v>0</v>
      </c>
      <c r="S23" s="77">
        <f t="shared" si="18"/>
        <v>0</v>
      </c>
      <c r="T23" s="249">
        <f t="shared" si="4"/>
        <v>0</v>
      </c>
      <c r="U23" s="75">
        <f t="shared" ref="U23:AE23" si="19">SUM(U24:U27)</f>
        <v>0</v>
      </c>
      <c r="V23" s="61">
        <f t="shared" si="19"/>
        <v>0</v>
      </c>
      <c r="W23" s="77">
        <f t="shared" si="19"/>
        <v>0</v>
      </c>
      <c r="X23" s="320">
        <f t="shared" si="19"/>
        <v>0</v>
      </c>
      <c r="Y23" s="90">
        <f t="shared" si="19"/>
        <v>0</v>
      </c>
      <c r="Z23" s="76">
        <f t="shared" si="19"/>
        <v>0</v>
      </c>
      <c r="AA23" s="76">
        <f t="shared" si="19"/>
        <v>0</v>
      </c>
      <c r="AB23" s="76">
        <f t="shared" si="19"/>
        <v>0</v>
      </c>
      <c r="AC23" s="76">
        <f t="shared" si="19"/>
        <v>0</v>
      </c>
      <c r="AD23" s="76">
        <f t="shared" si="19"/>
        <v>0</v>
      </c>
      <c r="AE23" s="77">
        <f t="shared" si="19"/>
        <v>0</v>
      </c>
      <c r="AF23" s="279">
        <f t="shared" si="16"/>
        <v>0</v>
      </c>
      <c r="AG23" s="336">
        <f t="shared" ref="AG23:AQ23" si="20">SUM(AG24:AG27)</f>
        <v>0</v>
      </c>
      <c r="AH23" s="282">
        <f t="shared" si="20"/>
        <v>0</v>
      </c>
      <c r="AI23" s="251">
        <f t="shared" si="20"/>
        <v>0</v>
      </c>
      <c r="AJ23" s="322">
        <f t="shared" si="20"/>
        <v>0</v>
      </c>
      <c r="AK23" s="252">
        <f t="shared" si="20"/>
        <v>0</v>
      </c>
      <c r="AL23" s="253">
        <f t="shared" si="20"/>
        <v>0</v>
      </c>
      <c r="AM23" s="253">
        <f t="shared" si="20"/>
        <v>0</v>
      </c>
      <c r="AN23" s="253">
        <f t="shared" si="20"/>
        <v>0</v>
      </c>
      <c r="AO23" s="253">
        <f t="shared" si="20"/>
        <v>0</v>
      </c>
      <c r="AP23" s="253">
        <f t="shared" si="20"/>
        <v>0</v>
      </c>
      <c r="AQ23" s="251">
        <f t="shared" si="20"/>
        <v>0</v>
      </c>
      <c r="AR23" s="209"/>
      <c r="AS23" s="124"/>
      <c r="AT23" s="195"/>
      <c r="AU23" s="195"/>
      <c r="AV23" s="195"/>
      <c r="AW23" s="3"/>
      <c r="AX23" s="103"/>
      <c r="AY23" s="103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/>
      <c r="CQ23" s="191"/>
      <c r="CR23" s="191"/>
      <c r="CS23" s="191"/>
      <c r="CT23" s="191"/>
      <c r="CU23" s="191"/>
      <c r="CV23" s="191"/>
      <c r="CW23" s="191"/>
      <c r="CX23" s="191"/>
      <c r="CY23" s="191"/>
      <c r="CZ23" s="191"/>
      <c r="DA23" s="191"/>
      <c r="DB23" s="191"/>
      <c r="DC23" s="191"/>
      <c r="DD23" s="191"/>
      <c r="DE23" s="191"/>
      <c r="DF23" s="191"/>
      <c r="DG23" s="191"/>
      <c r="DH23" s="191"/>
      <c r="DI23" s="191"/>
      <c r="DJ23" s="191"/>
      <c r="DK23" s="191"/>
      <c r="DL23" s="191"/>
      <c r="DM23" s="191"/>
      <c r="DN23" s="191"/>
      <c r="DO23" s="191"/>
      <c r="DP23" s="191"/>
      <c r="DQ23" s="191"/>
      <c r="DR23" s="191"/>
      <c r="DS23" s="191"/>
      <c r="DT23" s="191"/>
      <c r="DU23" s="191"/>
      <c r="DV23" s="191"/>
      <c r="DW23" s="191"/>
      <c r="DX23" s="191"/>
      <c r="DY23" s="191"/>
      <c r="DZ23" s="191"/>
      <c r="EA23" s="191"/>
      <c r="EB23" s="191"/>
      <c r="EC23" s="191"/>
      <c r="ED23" s="191"/>
      <c r="EE23" s="191"/>
      <c r="EF23" s="191"/>
    </row>
    <row r="24" spans="1:136" ht="15.75" customHeight="1">
      <c r="A24" s="235"/>
      <c r="B24" s="180"/>
      <c r="C24" s="180">
        <v>321</v>
      </c>
      <c r="D24" s="547" t="s">
        <v>5</v>
      </c>
      <c r="E24" s="547"/>
      <c r="F24" s="547"/>
      <c r="G24" s="548"/>
      <c r="H24" s="74">
        <f t="shared" si="10"/>
        <v>0</v>
      </c>
      <c r="I24" s="78"/>
      <c r="J24" s="89"/>
      <c r="K24" s="80"/>
      <c r="L24" s="321"/>
      <c r="M24" s="118"/>
      <c r="N24" s="79"/>
      <c r="O24" s="79"/>
      <c r="P24" s="79"/>
      <c r="Q24" s="79"/>
      <c r="R24" s="79"/>
      <c r="S24" s="80"/>
      <c r="T24" s="257">
        <f t="shared" si="4"/>
        <v>0</v>
      </c>
      <c r="U24" s="242"/>
      <c r="V24" s="341"/>
      <c r="W24" s="243"/>
      <c r="X24" s="323"/>
      <c r="Y24" s="244"/>
      <c r="Z24" s="245"/>
      <c r="AA24" s="245"/>
      <c r="AB24" s="245"/>
      <c r="AC24" s="245"/>
      <c r="AD24" s="245"/>
      <c r="AE24" s="243"/>
      <c r="AF24" s="257">
        <f t="shared" si="16"/>
        <v>0</v>
      </c>
      <c r="AG24" s="242"/>
      <c r="AH24" s="247"/>
      <c r="AI24" s="243"/>
      <c r="AJ24" s="323"/>
      <c r="AK24" s="244"/>
      <c r="AL24" s="245"/>
      <c r="AM24" s="245"/>
      <c r="AN24" s="245"/>
      <c r="AO24" s="245"/>
      <c r="AP24" s="245"/>
      <c r="AQ24" s="243"/>
      <c r="AR24" s="209"/>
      <c r="AS24" s="103">
        <v>321</v>
      </c>
      <c r="AT24" s="195">
        <f>SUMIFS($H$16:$H$258,$C$16:$C$258,$AS24)</f>
        <v>95000</v>
      </c>
      <c r="AU24" s="195">
        <f>SUMIFS($T$16:$T$258,$C$16:$C$258,$AS24)</f>
        <v>95000</v>
      </c>
      <c r="AV24" s="195">
        <f>SUMIFS($AF$16:$AF$258,$C$16:$C$258,$AS24)</f>
        <v>1630000</v>
      </c>
      <c r="AW24" s="3"/>
      <c r="AX24" s="124"/>
      <c r="AY24" s="124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</row>
    <row r="25" spans="1:136" ht="15.75" customHeight="1">
      <c r="A25" s="235"/>
      <c r="B25" s="180"/>
      <c r="C25" s="180">
        <v>322</v>
      </c>
      <c r="D25" s="547" t="s">
        <v>6</v>
      </c>
      <c r="E25" s="547"/>
      <c r="F25" s="547"/>
      <c r="G25" s="548"/>
      <c r="H25" s="74">
        <f t="shared" si="10"/>
        <v>0</v>
      </c>
      <c r="I25" s="78"/>
      <c r="J25" s="89"/>
      <c r="K25" s="80"/>
      <c r="L25" s="321"/>
      <c r="M25" s="118"/>
      <c r="N25" s="79"/>
      <c r="O25" s="79"/>
      <c r="P25" s="79"/>
      <c r="Q25" s="79"/>
      <c r="R25" s="79"/>
      <c r="S25" s="80"/>
      <c r="T25" s="257">
        <f t="shared" si="4"/>
        <v>0</v>
      </c>
      <c r="U25" s="242"/>
      <c r="V25" s="341"/>
      <c r="W25" s="243"/>
      <c r="X25" s="323"/>
      <c r="Y25" s="244"/>
      <c r="Z25" s="245"/>
      <c r="AA25" s="245"/>
      <c r="AB25" s="245"/>
      <c r="AC25" s="245"/>
      <c r="AD25" s="245"/>
      <c r="AE25" s="243"/>
      <c r="AF25" s="257">
        <f t="shared" si="16"/>
        <v>0</v>
      </c>
      <c r="AG25" s="242"/>
      <c r="AH25" s="247"/>
      <c r="AI25" s="243"/>
      <c r="AJ25" s="323"/>
      <c r="AK25" s="244"/>
      <c r="AL25" s="245"/>
      <c r="AM25" s="245"/>
      <c r="AN25" s="245"/>
      <c r="AO25" s="245"/>
      <c r="AP25" s="245"/>
      <c r="AQ25" s="243"/>
      <c r="AR25" s="209"/>
      <c r="AS25" s="103">
        <v>322</v>
      </c>
      <c r="AT25" s="195">
        <f>SUMIFS($H$16:$H$258,$C$16:$C$258,$AS25)</f>
        <v>306500</v>
      </c>
      <c r="AU25" s="195">
        <f>SUMIFS($T$16:$T$258,$C$16:$C$258,$AS25)</f>
        <v>310000</v>
      </c>
      <c r="AV25" s="195">
        <f>SUMIFS($AF$16:$AF$258,$C$16:$C$258,$AS25)</f>
        <v>335000</v>
      </c>
      <c r="AW25" s="4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</row>
    <row r="26" spans="1:136" ht="15.75" customHeight="1">
      <c r="A26" s="235"/>
      <c r="B26" s="180"/>
      <c r="C26" s="180">
        <v>323</v>
      </c>
      <c r="D26" s="547" t="s">
        <v>7</v>
      </c>
      <c r="E26" s="547"/>
      <c r="F26" s="547"/>
      <c r="G26" s="548"/>
      <c r="H26" s="74">
        <f>SUM(I26:S26)</f>
        <v>0</v>
      </c>
      <c r="I26" s="78"/>
      <c r="J26" s="89"/>
      <c r="K26" s="80"/>
      <c r="L26" s="321"/>
      <c r="M26" s="118"/>
      <c r="N26" s="79"/>
      <c r="O26" s="79"/>
      <c r="P26" s="79"/>
      <c r="Q26" s="79"/>
      <c r="R26" s="79"/>
      <c r="S26" s="80"/>
      <c r="T26" s="257">
        <f t="shared" si="4"/>
        <v>0</v>
      </c>
      <c r="U26" s="242"/>
      <c r="V26" s="341"/>
      <c r="W26" s="243"/>
      <c r="X26" s="323"/>
      <c r="Y26" s="244"/>
      <c r="Z26" s="245"/>
      <c r="AA26" s="245"/>
      <c r="AB26" s="245"/>
      <c r="AC26" s="245"/>
      <c r="AD26" s="245"/>
      <c r="AE26" s="243"/>
      <c r="AF26" s="257">
        <f>SUM(AG26:AQ26)</f>
        <v>0</v>
      </c>
      <c r="AG26" s="242"/>
      <c r="AH26" s="247"/>
      <c r="AI26" s="243"/>
      <c r="AJ26" s="323"/>
      <c r="AK26" s="244"/>
      <c r="AL26" s="245"/>
      <c r="AM26" s="245"/>
      <c r="AN26" s="245"/>
      <c r="AO26" s="245"/>
      <c r="AP26" s="245"/>
      <c r="AQ26" s="243"/>
      <c r="AR26" s="209"/>
      <c r="AS26" s="103">
        <v>323</v>
      </c>
      <c r="AT26" s="195">
        <f>SUMIFS($H$16:$H$258,$C$16:$C$258,$AS26)</f>
        <v>72000</v>
      </c>
      <c r="AU26" s="195">
        <f>SUMIFS($T$16:$T$258,$C$16:$C$258,$AS26)</f>
        <v>72000</v>
      </c>
      <c r="AV26" s="195">
        <f>SUMIFS($AF$16:$AF$258,$C$16:$C$258,$AS26)</f>
        <v>342000</v>
      </c>
      <c r="AW26" s="3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</row>
    <row r="27" spans="1:136" ht="15.75" customHeight="1">
      <c r="A27" s="235"/>
      <c r="B27" s="180"/>
      <c r="C27" s="180">
        <v>329</v>
      </c>
      <c r="D27" s="547" t="s">
        <v>8</v>
      </c>
      <c r="E27" s="547"/>
      <c r="F27" s="547"/>
      <c r="G27" s="548"/>
      <c r="H27" s="74">
        <f t="shared" ref="H27:H35" si="21">SUM(I27:S27)</f>
        <v>0</v>
      </c>
      <c r="I27" s="78"/>
      <c r="J27" s="89"/>
      <c r="K27" s="80"/>
      <c r="L27" s="321"/>
      <c r="M27" s="118"/>
      <c r="N27" s="79"/>
      <c r="O27" s="79"/>
      <c r="P27" s="79"/>
      <c r="Q27" s="79"/>
      <c r="R27" s="79"/>
      <c r="S27" s="80"/>
      <c r="T27" s="257">
        <f t="shared" ref="T27:T35" si="22">SUM(U27:AE27)</f>
        <v>0</v>
      </c>
      <c r="U27" s="242"/>
      <c r="V27" s="341"/>
      <c r="W27" s="243"/>
      <c r="X27" s="323"/>
      <c r="Y27" s="244"/>
      <c r="Z27" s="245"/>
      <c r="AA27" s="245"/>
      <c r="AB27" s="245"/>
      <c r="AC27" s="245"/>
      <c r="AD27" s="245"/>
      <c r="AE27" s="243"/>
      <c r="AF27" s="257">
        <f t="shared" ref="AF27:AF35" si="23">SUM(AG27:AQ27)</f>
        <v>0</v>
      </c>
      <c r="AG27" s="242"/>
      <c r="AH27" s="247"/>
      <c r="AI27" s="243"/>
      <c r="AJ27" s="323"/>
      <c r="AK27" s="244"/>
      <c r="AL27" s="245"/>
      <c r="AM27" s="245"/>
      <c r="AN27" s="245"/>
      <c r="AO27" s="245"/>
      <c r="AP27" s="245"/>
      <c r="AQ27" s="243"/>
      <c r="AR27" s="209"/>
      <c r="AS27" s="103">
        <v>324</v>
      </c>
      <c r="AT27" s="195">
        <f>SUMIFS($H$16:$H$258,$C$16:$C$258,$AS27)</f>
        <v>0</v>
      </c>
      <c r="AU27" s="195">
        <f>SUMIFS($T$16:$T$258,$C$16:$C$258,$AS27)</f>
        <v>0</v>
      </c>
      <c r="AV27" s="195">
        <f>SUMIFS($AF$16:$AF$258,$C$16:$C$258,$AS27)</f>
        <v>75000</v>
      </c>
      <c r="AW27" s="3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</row>
    <row r="28" spans="1:136" s="4" customFormat="1" ht="15.75" customHeight="1">
      <c r="A28" s="549">
        <v>34</v>
      </c>
      <c r="B28" s="550"/>
      <c r="C28" s="85"/>
      <c r="D28" s="551" t="s">
        <v>9</v>
      </c>
      <c r="E28" s="551"/>
      <c r="F28" s="551"/>
      <c r="G28" s="552"/>
      <c r="H28" s="73">
        <f>SUM(I28:S28)</f>
        <v>0</v>
      </c>
      <c r="I28" s="75">
        <f>I29+I30</f>
        <v>0</v>
      </c>
      <c r="J28" s="61">
        <f>J29+J30</f>
        <v>0</v>
      </c>
      <c r="K28" s="77">
        <f t="shared" ref="K28:R28" si="24">K29+K30</f>
        <v>0</v>
      </c>
      <c r="L28" s="320">
        <f t="shared" si="24"/>
        <v>0</v>
      </c>
      <c r="M28" s="90">
        <f t="shared" si="24"/>
        <v>0</v>
      </c>
      <c r="N28" s="76">
        <f t="shared" si="24"/>
        <v>0</v>
      </c>
      <c r="O28" s="76">
        <f t="shared" si="24"/>
        <v>0</v>
      </c>
      <c r="P28" s="76">
        <f t="shared" si="24"/>
        <v>0</v>
      </c>
      <c r="Q28" s="76">
        <f t="shared" si="24"/>
        <v>0</v>
      </c>
      <c r="R28" s="76">
        <f t="shared" si="24"/>
        <v>0</v>
      </c>
      <c r="S28" s="77">
        <f>S29+S30</f>
        <v>0</v>
      </c>
      <c r="T28" s="249">
        <f t="shared" si="22"/>
        <v>0</v>
      </c>
      <c r="U28" s="75">
        <f>U29+U30</f>
        <v>0</v>
      </c>
      <c r="V28" s="61">
        <f>V29+V30</f>
        <v>0</v>
      </c>
      <c r="W28" s="77">
        <f t="shared" ref="W28:AD28" si="25">W29+W30</f>
        <v>0</v>
      </c>
      <c r="X28" s="320">
        <f t="shared" si="25"/>
        <v>0</v>
      </c>
      <c r="Y28" s="90">
        <f t="shared" si="25"/>
        <v>0</v>
      </c>
      <c r="Z28" s="76">
        <f t="shared" si="25"/>
        <v>0</v>
      </c>
      <c r="AA28" s="76">
        <f t="shared" si="25"/>
        <v>0</v>
      </c>
      <c r="AB28" s="76">
        <f t="shared" si="25"/>
        <v>0</v>
      </c>
      <c r="AC28" s="76">
        <f t="shared" si="25"/>
        <v>0</v>
      </c>
      <c r="AD28" s="76">
        <f t="shared" si="25"/>
        <v>0</v>
      </c>
      <c r="AE28" s="77">
        <f>AE29+AE30</f>
        <v>0</v>
      </c>
      <c r="AF28" s="279">
        <f t="shared" si="23"/>
        <v>0</v>
      </c>
      <c r="AG28" s="75">
        <f>AG29+AG30</f>
        <v>0</v>
      </c>
      <c r="AH28" s="61">
        <f>AH29+AH30</f>
        <v>0</v>
      </c>
      <c r="AI28" s="77">
        <f t="shared" ref="AI28:AQ28" si="26">AI29+AI30</f>
        <v>0</v>
      </c>
      <c r="AJ28" s="320">
        <f>AJ29+AJ30</f>
        <v>0</v>
      </c>
      <c r="AK28" s="90">
        <f>AK29+AK30</f>
        <v>0</v>
      </c>
      <c r="AL28" s="76">
        <f t="shared" si="26"/>
        <v>0</v>
      </c>
      <c r="AM28" s="76">
        <f t="shared" si="26"/>
        <v>0</v>
      </c>
      <c r="AN28" s="76">
        <f t="shared" si="26"/>
        <v>0</v>
      </c>
      <c r="AO28" s="76">
        <f t="shared" si="26"/>
        <v>0</v>
      </c>
      <c r="AP28" s="76">
        <f t="shared" si="26"/>
        <v>0</v>
      </c>
      <c r="AQ28" s="77">
        <f t="shared" si="26"/>
        <v>0</v>
      </c>
      <c r="AR28" s="209"/>
      <c r="AS28" s="103">
        <v>329</v>
      </c>
      <c r="AT28" s="195">
        <f>SUMIFS($H$16:$H$258,$C$16:$C$258,$AS28)</f>
        <v>21200</v>
      </c>
      <c r="AU28" s="195">
        <f>SUMIFS($T$16:$T$258,$C$16:$C$258,$AS28)</f>
        <v>21200</v>
      </c>
      <c r="AV28" s="195">
        <f>SUMIFS($AF$16:$AF$258,$C$16:$C$258,$AS28)</f>
        <v>21200</v>
      </c>
      <c r="AW28" s="3"/>
      <c r="AX28" s="103"/>
      <c r="AY28" s="103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</row>
    <row r="29" spans="1:136" ht="15.75" customHeight="1">
      <c r="A29" s="235"/>
      <c r="B29" s="180"/>
      <c r="C29" s="180">
        <v>342</v>
      </c>
      <c r="D29" s="547" t="s">
        <v>83</v>
      </c>
      <c r="E29" s="547"/>
      <c r="F29" s="547"/>
      <c r="G29" s="548"/>
      <c r="H29" s="74">
        <f>SUM(I29:S29)</f>
        <v>0</v>
      </c>
      <c r="I29" s="78"/>
      <c r="J29" s="89"/>
      <c r="K29" s="80"/>
      <c r="L29" s="321"/>
      <c r="M29" s="118"/>
      <c r="N29" s="79"/>
      <c r="O29" s="79"/>
      <c r="P29" s="79"/>
      <c r="Q29" s="79"/>
      <c r="R29" s="79"/>
      <c r="S29" s="80"/>
      <c r="T29" s="257">
        <f>SUM(U29:AE29)</f>
        <v>0</v>
      </c>
      <c r="U29" s="242"/>
      <c r="V29" s="341"/>
      <c r="W29" s="243"/>
      <c r="X29" s="323"/>
      <c r="Y29" s="244"/>
      <c r="Z29" s="245"/>
      <c r="AA29" s="245"/>
      <c r="AB29" s="245"/>
      <c r="AC29" s="245"/>
      <c r="AD29" s="245"/>
      <c r="AE29" s="243"/>
      <c r="AF29" s="280">
        <f t="shared" si="23"/>
        <v>0</v>
      </c>
      <c r="AG29" s="242"/>
      <c r="AH29" s="247"/>
      <c r="AI29" s="243"/>
      <c r="AJ29" s="323"/>
      <c r="AK29" s="244"/>
      <c r="AL29" s="245"/>
      <c r="AM29" s="245"/>
      <c r="AN29" s="245"/>
      <c r="AO29" s="245"/>
      <c r="AP29" s="245"/>
      <c r="AQ29" s="243"/>
      <c r="AR29" s="209"/>
      <c r="AS29" s="124"/>
      <c r="AT29" s="195"/>
      <c r="AU29" s="195"/>
      <c r="AV29" s="195"/>
      <c r="AW29" s="3"/>
    </row>
    <row r="30" spans="1:136" ht="15.75" customHeight="1">
      <c r="A30" s="235"/>
      <c r="B30" s="180"/>
      <c r="C30" s="180">
        <v>343</v>
      </c>
      <c r="D30" s="547" t="s">
        <v>10</v>
      </c>
      <c r="E30" s="547"/>
      <c r="F30" s="547"/>
      <c r="G30" s="548"/>
      <c r="H30" s="74">
        <f>SUM(I30:S30)</f>
        <v>0</v>
      </c>
      <c r="I30" s="78"/>
      <c r="J30" s="89"/>
      <c r="K30" s="80"/>
      <c r="L30" s="321"/>
      <c r="M30" s="118"/>
      <c r="N30" s="79"/>
      <c r="O30" s="79"/>
      <c r="P30" s="79"/>
      <c r="Q30" s="79"/>
      <c r="R30" s="79"/>
      <c r="S30" s="80"/>
      <c r="T30" s="257">
        <f>SUM(U30:AE30)</f>
        <v>0</v>
      </c>
      <c r="U30" s="242"/>
      <c r="V30" s="341"/>
      <c r="W30" s="243"/>
      <c r="X30" s="323"/>
      <c r="Y30" s="244"/>
      <c r="Z30" s="245"/>
      <c r="AA30" s="245"/>
      <c r="AB30" s="245"/>
      <c r="AC30" s="245"/>
      <c r="AD30" s="245"/>
      <c r="AE30" s="243"/>
      <c r="AF30" s="280">
        <f t="shared" si="23"/>
        <v>0</v>
      </c>
      <c r="AG30" s="242"/>
      <c r="AH30" s="247"/>
      <c r="AI30" s="243"/>
      <c r="AJ30" s="323"/>
      <c r="AK30" s="244"/>
      <c r="AL30" s="245"/>
      <c r="AM30" s="245"/>
      <c r="AN30" s="245"/>
      <c r="AO30" s="245"/>
      <c r="AP30" s="245"/>
      <c r="AQ30" s="243"/>
      <c r="AR30" s="209"/>
      <c r="AS30" s="103">
        <v>342</v>
      </c>
      <c r="AT30" s="195">
        <f>SUMIFS($H$16:$H$258,$C$16:$C$258,$AS30)</f>
        <v>0</v>
      </c>
      <c r="AU30" s="195">
        <f>SUMIFS($T$16:$T$258,$C$16:$C$258,$AS30)</f>
        <v>0</v>
      </c>
      <c r="AV30" s="195">
        <f>SUMIFS($AF$16:$AF$258,$C$16:$C$258,$AS30)</f>
        <v>0</v>
      </c>
      <c r="AW30" s="4"/>
      <c r="AX30" s="32"/>
      <c r="AY30" s="32"/>
    </row>
    <row r="31" spans="1:136" s="4" customFormat="1" ht="15.75" customHeight="1">
      <c r="A31" s="549">
        <v>35</v>
      </c>
      <c r="B31" s="550"/>
      <c r="C31" s="85"/>
      <c r="D31" s="551" t="s">
        <v>9</v>
      </c>
      <c r="E31" s="551"/>
      <c r="F31" s="551"/>
      <c r="G31" s="552"/>
      <c r="H31" s="73">
        <f>SUM(I31:S31)</f>
        <v>0</v>
      </c>
      <c r="I31" s="75">
        <f>I32</f>
        <v>0</v>
      </c>
      <c r="J31" s="61">
        <f t="shared" ref="J31:S31" si="27">J32</f>
        <v>0</v>
      </c>
      <c r="K31" s="77">
        <f t="shared" si="27"/>
        <v>0</v>
      </c>
      <c r="L31" s="320">
        <f t="shared" si="27"/>
        <v>0</v>
      </c>
      <c r="M31" s="90">
        <f t="shared" si="27"/>
        <v>0</v>
      </c>
      <c r="N31" s="76">
        <f t="shared" si="27"/>
        <v>0</v>
      </c>
      <c r="O31" s="76">
        <f t="shared" si="27"/>
        <v>0</v>
      </c>
      <c r="P31" s="76">
        <f t="shared" si="27"/>
        <v>0</v>
      </c>
      <c r="Q31" s="76">
        <f t="shared" si="27"/>
        <v>0</v>
      </c>
      <c r="R31" s="76">
        <f t="shared" si="27"/>
        <v>0</v>
      </c>
      <c r="S31" s="77">
        <f t="shared" si="27"/>
        <v>0</v>
      </c>
      <c r="T31" s="249">
        <f>SUM(U31:AE31)</f>
        <v>0</v>
      </c>
      <c r="U31" s="75">
        <f>U32</f>
        <v>0</v>
      </c>
      <c r="V31" s="61">
        <f t="shared" ref="V31:AE31" si="28">V32</f>
        <v>0</v>
      </c>
      <c r="W31" s="77">
        <f t="shared" si="28"/>
        <v>0</v>
      </c>
      <c r="X31" s="320">
        <f t="shared" si="28"/>
        <v>0</v>
      </c>
      <c r="Y31" s="90">
        <f t="shared" si="28"/>
        <v>0</v>
      </c>
      <c r="Z31" s="76">
        <f t="shared" si="28"/>
        <v>0</v>
      </c>
      <c r="AA31" s="76">
        <f t="shared" si="28"/>
        <v>0</v>
      </c>
      <c r="AB31" s="76">
        <f t="shared" si="28"/>
        <v>0</v>
      </c>
      <c r="AC31" s="76">
        <f t="shared" si="28"/>
        <v>0</v>
      </c>
      <c r="AD31" s="76">
        <f t="shared" si="28"/>
        <v>0</v>
      </c>
      <c r="AE31" s="77">
        <f t="shared" si="28"/>
        <v>0</v>
      </c>
      <c r="AF31" s="279">
        <f>SUM(AG31:AQ31)</f>
        <v>0</v>
      </c>
      <c r="AG31" s="75">
        <f>AG32</f>
        <v>0</v>
      </c>
      <c r="AH31" s="61">
        <f t="shared" ref="AH31:AQ31" si="29">AH32</f>
        <v>0</v>
      </c>
      <c r="AI31" s="77">
        <f t="shared" si="29"/>
        <v>0</v>
      </c>
      <c r="AJ31" s="320">
        <f t="shared" si="29"/>
        <v>0</v>
      </c>
      <c r="AK31" s="90">
        <f t="shared" si="29"/>
        <v>0</v>
      </c>
      <c r="AL31" s="76">
        <f t="shared" si="29"/>
        <v>0</v>
      </c>
      <c r="AM31" s="76">
        <f t="shared" si="29"/>
        <v>0</v>
      </c>
      <c r="AN31" s="76">
        <f t="shared" si="29"/>
        <v>0</v>
      </c>
      <c r="AO31" s="76">
        <f t="shared" si="29"/>
        <v>0</v>
      </c>
      <c r="AP31" s="76">
        <f t="shared" si="29"/>
        <v>0</v>
      </c>
      <c r="AQ31" s="77">
        <f t="shared" si="29"/>
        <v>0</v>
      </c>
      <c r="AR31" s="209"/>
      <c r="AS31" s="103">
        <v>343</v>
      </c>
      <c r="AT31" s="195">
        <f>SUMIFS($H$16:$H$258,$C$16:$C$258,$AS31)</f>
        <v>6000</v>
      </c>
      <c r="AU31" s="195">
        <f>SUMIFS($T$16:$T$258,$C$16:$C$258,$AS31)</f>
        <v>6000</v>
      </c>
      <c r="AV31" s="195">
        <f>SUMIFS($AF$16:$AF$258,$C$16:$C$258,$AS31)</f>
        <v>6000</v>
      </c>
      <c r="AW31" s="3"/>
      <c r="AX31" s="32"/>
      <c r="AY31" s="32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</row>
    <row r="32" spans="1:136" ht="25.15" customHeight="1">
      <c r="A32" s="235"/>
      <c r="B32" s="180"/>
      <c r="C32" s="180">
        <v>353</v>
      </c>
      <c r="D32" s="547" t="s">
        <v>286</v>
      </c>
      <c r="E32" s="547"/>
      <c r="F32" s="547"/>
      <c r="G32" s="548"/>
      <c r="H32" s="74">
        <f>SUM(I32:S32)</f>
        <v>0</v>
      </c>
      <c r="I32" s="78"/>
      <c r="J32" s="89"/>
      <c r="K32" s="80"/>
      <c r="L32" s="321"/>
      <c r="M32" s="118"/>
      <c r="N32" s="79"/>
      <c r="O32" s="79"/>
      <c r="P32" s="79"/>
      <c r="Q32" s="79"/>
      <c r="R32" s="79"/>
      <c r="S32" s="80"/>
      <c r="T32" s="257">
        <f>SUM(U32:AE32)</f>
        <v>0</v>
      </c>
      <c r="U32" s="242"/>
      <c r="V32" s="341"/>
      <c r="W32" s="243"/>
      <c r="X32" s="323"/>
      <c r="Y32" s="244"/>
      <c r="Z32" s="245"/>
      <c r="AA32" s="245"/>
      <c r="AB32" s="245"/>
      <c r="AC32" s="245"/>
      <c r="AD32" s="245"/>
      <c r="AE32" s="243"/>
      <c r="AF32" s="280">
        <f>SUM(AG32:AQ32)</f>
        <v>0</v>
      </c>
      <c r="AG32" s="242"/>
      <c r="AH32" s="247"/>
      <c r="AI32" s="243"/>
      <c r="AJ32" s="323"/>
      <c r="AK32" s="244"/>
      <c r="AL32" s="245"/>
      <c r="AM32" s="245"/>
      <c r="AN32" s="245"/>
      <c r="AO32" s="245"/>
      <c r="AP32" s="245"/>
      <c r="AQ32" s="243"/>
      <c r="AR32" s="209"/>
      <c r="AT32" s="195"/>
      <c r="AU32" s="195"/>
      <c r="AV32" s="195"/>
      <c r="AW32" s="3"/>
      <c r="AX32" s="32"/>
      <c r="AY32" s="32"/>
    </row>
    <row r="33" spans="1:136" s="4" customFormat="1" ht="27.6" customHeight="1">
      <c r="A33" s="549">
        <v>36</v>
      </c>
      <c r="B33" s="550"/>
      <c r="C33" s="85"/>
      <c r="D33" s="551" t="s">
        <v>272</v>
      </c>
      <c r="E33" s="551"/>
      <c r="F33" s="551"/>
      <c r="G33" s="552"/>
      <c r="H33" s="73">
        <f t="shared" si="21"/>
        <v>0</v>
      </c>
      <c r="I33" s="75">
        <f>I34</f>
        <v>0</v>
      </c>
      <c r="J33" s="61">
        <f t="shared" ref="J33:S33" si="30">J34</f>
        <v>0</v>
      </c>
      <c r="K33" s="77">
        <f t="shared" si="30"/>
        <v>0</v>
      </c>
      <c r="L33" s="320">
        <f t="shared" si="30"/>
        <v>0</v>
      </c>
      <c r="M33" s="90">
        <f t="shared" si="30"/>
        <v>0</v>
      </c>
      <c r="N33" s="76">
        <f t="shared" si="30"/>
        <v>0</v>
      </c>
      <c r="O33" s="76">
        <f t="shared" si="30"/>
        <v>0</v>
      </c>
      <c r="P33" s="76">
        <f t="shared" si="30"/>
        <v>0</v>
      </c>
      <c r="Q33" s="76">
        <f t="shared" si="30"/>
        <v>0</v>
      </c>
      <c r="R33" s="76">
        <f t="shared" si="30"/>
        <v>0</v>
      </c>
      <c r="S33" s="77">
        <f t="shared" si="30"/>
        <v>0</v>
      </c>
      <c r="T33" s="249">
        <f t="shared" si="22"/>
        <v>0</v>
      </c>
      <c r="U33" s="75">
        <f>U34</f>
        <v>0</v>
      </c>
      <c r="V33" s="61">
        <f t="shared" ref="V33:AE33" si="31">V34</f>
        <v>0</v>
      </c>
      <c r="W33" s="77">
        <f t="shared" si="31"/>
        <v>0</v>
      </c>
      <c r="X33" s="320">
        <f t="shared" si="31"/>
        <v>0</v>
      </c>
      <c r="Y33" s="90">
        <f t="shared" si="31"/>
        <v>0</v>
      </c>
      <c r="Z33" s="76">
        <f t="shared" si="31"/>
        <v>0</v>
      </c>
      <c r="AA33" s="76">
        <f t="shared" si="31"/>
        <v>0</v>
      </c>
      <c r="AB33" s="76">
        <f t="shared" si="31"/>
        <v>0</v>
      </c>
      <c r="AC33" s="76">
        <f t="shared" si="31"/>
        <v>0</v>
      </c>
      <c r="AD33" s="76">
        <f t="shared" si="31"/>
        <v>0</v>
      </c>
      <c r="AE33" s="77">
        <f t="shared" si="31"/>
        <v>0</v>
      </c>
      <c r="AF33" s="279">
        <f t="shared" si="23"/>
        <v>0</v>
      </c>
      <c r="AG33" s="336">
        <f>AG34</f>
        <v>0</v>
      </c>
      <c r="AH33" s="282">
        <f t="shared" ref="AH33:AQ33" si="32">AH34</f>
        <v>0</v>
      </c>
      <c r="AI33" s="251">
        <f t="shared" si="32"/>
        <v>0</v>
      </c>
      <c r="AJ33" s="322">
        <f t="shared" si="32"/>
        <v>0</v>
      </c>
      <c r="AK33" s="252">
        <f t="shared" si="32"/>
        <v>0</v>
      </c>
      <c r="AL33" s="253">
        <f t="shared" si="32"/>
        <v>0</v>
      </c>
      <c r="AM33" s="253">
        <f t="shared" si="32"/>
        <v>0</v>
      </c>
      <c r="AN33" s="253">
        <f t="shared" si="32"/>
        <v>0</v>
      </c>
      <c r="AO33" s="253">
        <f t="shared" si="32"/>
        <v>0</v>
      </c>
      <c r="AP33" s="253">
        <f t="shared" si="32"/>
        <v>0</v>
      </c>
      <c r="AQ33" s="251">
        <f t="shared" si="32"/>
        <v>0</v>
      </c>
      <c r="AR33" s="209"/>
      <c r="AS33" s="103">
        <v>353</v>
      </c>
      <c r="AT33" s="195">
        <f>SUMIFS($H$16:$H$258,$C$16:$C$258,$AS33)</f>
        <v>0</v>
      </c>
      <c r="AU33" s="195">
        <f>SUMIFS($T$16:$T$258,$C$16:$C$258,$AS33)</f>
        <v>0</v>
      </c>
      <c r="AV33" s="195">
        <f>SUMIFS($AF$16:$AF$258,$C$16:$C$258,$AS33)</f>
        <v>0</v>
      </c>
      <c r="AW33" s="72"/>
      <c r="AX33" s="124"/>
      <c r="AY33" s="124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</row>
    <row r="34" spans="1:136" ht="29.45" customHeight="1">
      <c r="A34" s="235"/>
      <c r="B34" s="180"/>
      <c r="C34" s="180">
        <v>369</v>
      </c>
      <c r="D34" s="547" t="s">
        <v>196</v>
      </c>
      <c r="E34" s="547"/>
      <c r="F34" s="547"/>
      <c r="G34" s="548"/>
      <c r="H34" s="74">
        <f t="shared" si="21"/>
        <v>0</v>
      </c>
      <c r="I34" s="78"/>
      <c r="J34" s="89"/>
      <c r="K34" s="80"/>
      <c r="L34" s="321"/>
      <c r="M34" s="118"/>
      <c r="N34" s="79"/>
      <c r="O34" s="79"/>
      <c r="P34" s="79"/>
      <c r="Q34" s="79"/>
      <c r="R34" s="79"/>
      <c r="S34" s="80"/>
      <c r="T34" s="257">
        <f t="shared" si="22"/>
        <v>0</v>
      </c>
      <c r="U34" s="242"/>
      <c r="V34" s="341"/>
      <c r="W34" s="243"/>
      <c r="X34" s="323"/>
      <c r="Y34" s="244"/>
      <c r="Z34" s="245"/>
      <c r="AA34" s="245"/>
      <c r="AB34" s="245"/>
      <c r="AC34" s="245"/>
      <c r="AD34" s="245"/>
      <c r="AE34" s="243"/>
      <c r="AF34" s="257">
        <f t="shared" si="23"/>
        <v>0</v>
      </c>
      <c r="AG34" s="242"/>
      <c r="AH34" s="247"/>
      <c r="AI34" s="243"/>
      <c r="AJ34" s="323"/>
      <c r="AK34" s="244"/>
      <c r="AL34" s="245"/>
      <c r="AM34" s="245"/>
      <c r="AN34" s="245"/>
      <c r="AO34" s="245"/>
      <c r="AP34" s="245"/>
      <c r="AQ34" s="243"/>
      <c r="AR34" s="209"/>
      <c r="AT34" s="195"/>
      <c r="AU34" s="195"/>
      <c r="AV34" s="195"/>
      <c r="AW34" s="4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</row>
    <row r="35" spans="1:136" s="72" customFormat="1" ht="25.5" customHeight="1">
      <c r="A35" s="455">
        <v>4</v>
      </c>
      <c r="B35" s="66"/>
      <c r="C35" s="66"/>
      <c r="D35" s="553" t="s">
        <v>17</v>
      </c>
      <c r="E35" s="553"/>
      <c r="F35" s="553"/>
      <c r="G35" s="554"/>
      <c r="H35" s="73">
        <f t="shared" si="21"/>
        <v>0</v>
      </c>
      <c r="I35" s="75">
        <f>I36+I42</f>
        <v>0</v>
      </c>
      <c r="J35" s="61">
        <f>J36+J42</f>
        <v>0</v>
      </c>
      <c r="K35" s="77">
        <f t="shared" ref="K35:S35" si="33">K36+K42</f>
        <v>0</v>
      </c>
      <c r="L35" s="320">
        <f t="shared" si="33"/>
        <v>0</v>
      </c>
      <c r="M35" s="90">
        <f t="shared" si="33"/>
        <v>0</v>
      </c>
      <c r="N35" s="76">
        <f t="shared" si="33"/>
        <v>0</v>
      </c>
      <c r="O35" s="76">
        <f t="shared" si="33"/>
        <v>0</v>
      </c>
      <c r="P35" s="76">
        <f t="shared" si="33"/>
        <v>0</v>
      </c>
      <c r="Q35" s="76">
        <f t="shared" si="33"/>
        <v>0</v>
      </c>
      <c r="R35" s="76">
        <f t="shared" si="33"/>
        <v>0</v>
      </c>
      <c r="S35" s="77">
        <f t="shared" si="33"/>
        <v>0</v>
      </c>
      <c r="T35" s="249">
        <f t="shared" si="22"/>
        <v>0</v>
      </c>
      <c r="U35" s="75">
        <f>U36+U42</f>
        <v>0</v>
      </c>
      <c r="V35" s="61">
        <f>V36+V42</f>
        <v>0</v>
      </c>
      <c r="W35" s="77">
        <f t="shared" ref="W35:AE35" si="34">W36+W42</f>
        <v>0</v>
      </c>
      <c r="X35" s="320">
        <f t="shared" si="34"/>
        <v>0</v>
      </c>
      <c r="Y35" s="90">
        <f t="shared" si="34"/>
        <v>0</v>
      </c>
      <c r="Z35" s="76">
        <f t="shared" si="34"/>
        <v>0</v>
      </c>
      <c r="AA35" s="76">
        <f t="shared" si="34"/>
        <v>0</v>
      </c>
      <c r="AB35" s="76">
        <f t="shared" si="34"/>
        <v>0</v>
      </c>
      <c r="AC35" s="76">
        <f t="shared" si="34"/>
        <v>0</v>
      </c>
      <c r="AD35" s="76">
        <f t="shared" si="34"/>
        <v>0</v>
      </c>
      <c r="AE35" s="77">
        <f t="shared" si="34"/>
        <v>0</v>
      </c>
      <c r="AF35" s="279">
        <f t="shared" si="23"/>
        <v>0</v>
      </c>
      <c r="AG35" s="336">
        <f>AG36+AG42</f>
        <v>0</v>
      </c>
      <c r="AH35" s="282">
        <f>AH36+AH42</f>
        <v>0</v>
      </c>
      <c r="AI35" s="251">
        <f t="shared" ref="AI35:AQ35" si="35">AI36+AI42</f>
        <v>0</v>
      </c>
      <c r="AJ35" s="322">
        <f t="shared" si="35"/>
        <v>0</v>
      </c>
      <c r="AK35" s="252">
        <f t="shared" si="35"/>
        <v>0</v>
      </c>
      <c r="AL35" s="253">
        <f t="shared" si="35"/>
        <v>0</v>
      </c>
      <c r="AM35" s="253">
        <f t="shared" si="35"/>
        <v>0</v>
      </c>
      <c r="AN35" s="253">
        <f t="shared" si="35"/>
        <v>0</v>
      </c>
      <c r="AO35" s="253">
        <f t="shared" si="35"/>
        <v>0</v>
      </c>
      <c r="AP35" s="253">
        <f t="shared" si="35"/>
        <v>0</v>
      </c>
      <c r="AQ35" s="251">
        <f t="shared" si="35"/>
        <v>0</v>
      </c>
      <c r="AR35" s="209"/>
      <c r="AS35" s="103">
        <v>368</v>
      </c>
      <c r="AT35" s="195">
        <f>SUMIFS($H$16:$H$258,$C$16:$C$258,$AS35)</f>
        <v>0</v>
      </c>
      <c r="AU35" s="195">
        <f>SUMIFS($T$16:$T$258,$C$16:$C$258,$AS35)</f>
        <v>0</v>
      </c>
      <c r="AV35" s="195">
        <f>SUMIFS($AF$16:$AF$258,$C$16:$C$258,$AS35)</f>
        <v>0</v>
      </c>
      <c r="AW35" s="3"/>
      <c r="AX35" s="103"/>
      <c r="AY35" s="10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193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3"/>
      <c r="DJ35" s="193"/>
      <c r="DK35" s="193"/>
      <c r="DL35" s="193"/>
      <c r="DM35" s="193"/>
      <c r="DN35" s="193"/>
      <c r="DO35" s="193"/>
      <c r="DP35" s="193"/>
      <c r="DQ35" s="193"/>
      <c r="DR35" s="193"/>
      <c r="DS35" s="193"/>
      <c r="DT35" s="193"/>
      <c r="DU35" s="193"/>
      <c r="DV35" s="193"/>
      <c r="DW35" s="193"/>
      <c r="DX35" s="193"/>
      <c r="DY35" s="193"/>
      <c r="DZ35" s="193"/>
      <c r="EA35" s="193"/>
      <c r="EB35" s="193"/>
      <c r="EC35" s="193"/>
      <c r="ED35" s="193"/>
      <c r="EE35" s="193"/>
      <c r="EF35" s="193"/>
    </row>
    <row r="36" spans="1:136" s="4" customFormat="1" ht="24.75" customHeight="1">
      <c r="A36" s="549">
        <v>42</v>
      </c>
      <c r="B36" s="550"/>
      <c r="C36" s="214"/>
      <c r="D36" s="551" t="s">
        <v>45</v>
      </c>
      <c r="E36" s="551"/>
      <c r="F36" s="551"/>
      <c r="G36" s="552"/>
      <c r="H36" s="73">
        <f>SUM(I36:S36)</f>
        <v>0</v>
      </c>
      <c r="I36" s="75">
        <f>SUM(I37:I41)</f>
        <v>0</v>
      </c>
      <c r="J36" s="61">
        <f>SUM(J37:J41)</f>
        <v>0</v>
      </c>
      <c r="K36" s="77">
        <f t="shared" ref="K36:S36" si="36">SUM(K37:K41)</f>
        <v>0</v>
      </c>
      <c r="L36" s="320">
        <f t="shared" si="36"/>
        <v>0</v>
      </c>
      <c r="M36" s="90">
        <f t="shared" si="36"/>
        <v>0</v>
      </c>
      <c r="N36" s="76">
        <f t="shared" si="36"/>
        <v>0</v>
      </c>
      <c r="O36" s="76">
        <f t="shared" si="36"/>
        <v>0</v>
      </c>
      <c r="P36" s="76">
        <f t="shared" si="36"/>
        <v>0</v>
      </c>
      <c r="Q36" s="76">
        <f t="shared" si="36"/>
        <v>0</v>
      </c>
      <c r="R36" s="76">
        <f t="shared" si="36"/>
        <v>0</v>
      </c>
      <c r="S36" s="77">
        <f t="shared" si="36"/>
        <v>0</v>
      </c>
      <c r="T36" s="249">
        <f>SUM(U36:AE36)</f>
        <v>0</v>
      </c>
      <c r="U36" s="75">
        <f>SUM(U37:U41)</f>
        <v>0</v>
      </c>
      <c r="V36" s="61">
        <f>SUM(V37:V41)</f>
        <v>0</v>
      </c>
      <c r="W36" s="77">
        <f t="shared" ref="W36:AE36" si="37">SUM(W37:W41)</f>
        <v>0</v>
      </c>
      <c r="X36" s="320">
        <f t="shared" si="37"/>
        <v>0</v>
      </c>
      <c r="Y36" s="90">
        <f t="shared" si="37"/>
        <v>0</v>
      </c>
      <c r="Z36" s="76">
        <f t="shared" si="37"/>
        <v>0</v>
      </c>
      <c r="AA36" s="76">
        <f t="shared" si="37"/>
        <v>0</v>
      </c>
      <c r="AB36" s="76">
        <f t="shared" si="37"/>
        <v>0</v>
      </c>
      <c r="AC36" s="76">
        <f t="shared" si="37"/>
        <v>0</v>
      </c>
      <c r="AD36" s="76">
        <f t="shared" si="37"/>
        <v>0</v>
      </c>
      <c r="AE36" s="77">
        <f t="shared" si="37"/>
        <v>0</v>
      </c>
      <c r="AF36" s="279">
        <f>SUM(AG36:AQ36)</f>
        <v>0</v>
      </c>
      <c r="AG36" s="336">
        <f>SUM(AG37:AG41)</f>
        <v>0</v>
      </c>
      <c r="AH36" s="282">
        <f>SUM(AH37:AH41)</f>
        <v>0</v>
      </c>
      <c r="AI36" s="251">
        <f t="shared" ref="AI36:AQ36" si="38">SUM(AI37:AI41)</f>
        <v>0</v>
      </c>
      <c r="AJ36" s="322">
        <f t="shared" si="38"/>
        <v>0</v>
      </c>
      <c r="AK36" s="252">
        <f t="shared" si="38"/>
        <v>0</v>
      </c>
      <c r="AL36" s="253">
        <f t="shared" si="38"/>
        <v>0</v>
      </c>
      <c r="AM36" s="253">
        <f t="shared" si="38"/>
        <v>0</v>
      </c>
      <c r="AN36" s="253">
        <f t="shared" si="38"/>
        <v>0</v>
      </c>
      <c r="AO36" s="253">
        <f t="shared" si="38"/>
        <v>0</v>
      </c>
      <c r="AP36" s="253">
        <f t="shared" si="38"/>
        <v>0</v>
      </c>
      <c r="AQ36" s="251">
        <f t="shared" si="38"/>
        <v>0</v>
      </c>
      <c r="AR36" s="209"/>
      <c r="AS36" s="260">
        <v>369</v>
      </c>
      <c r="AT36" s="195">
        <f>SUMIFS($H$16:$H$258,$C$16:$C$258,$AS36)</f>
        <v>0</v>
      </c>
      <c r="AU36" s="195">
        <f>SUMIFS($T$16:$T$258,$C$16:$C$258,$AS36)</f>
        <v>0</v>
      </c>
      <c r="AV36" s="195">
        <f>SUMIFS($AF$16:$AF$258,$C$16:$C$258,$AS36)</f>
        <v>0</v>
      </c>
      <c r="AW36" s="3"/>
      <c r="AX36" s="258"/>
      <c r="AY36" s="258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</row>
    <row r="37" spans="1:136" ht="15.75" customHeight="1">
      <c r="A37" s="235"/>
      <c r="B37" s="180"/>
      <c r="C37" s="180">
        <v>421</v>
      </c>
      <c r="D37" s="547" t="s">
        <v>72</v>
      </c>
      <c r="E37" s="547"/>
      <c r="F37" s="547"/>
      <c r="G37" s="548"/>
      <c r="H37" s="74">
        <f>SUM(I37:S37)</f>
        <v>0</v>
      </c>
      <c r="I37" s="78"/>
      <c r="J37" s="89"/>
      <c r="K37" s="80"/>
      <c r="L37" s="321"/>
      <c r="M37" s="118"/>
      <c r="N37" s="79"/>
      <c r="O37" s="79"/>
      <c r="P37" s="79"/>
      <c r="Q37" s="79"/>
      <c r="R37" s="79"/>
      <c r="S37" s="80"/>
      <c r="T37" s="257">
        <f>SUM(U37:AE37)</f>
        <v>0</v>
      </c>
      <c r="U37" s="242"/>
      <c r="V37" s="341"/>
      <c r="W37" s="243"/>
      <c r="X37" s="323"/>
      <c r="Y37" s="244"/>
      <c r="Z37" s="245"/>
      <c r="AA37" s="245"/>
      <c r="AB37" s="245"/>
      <c r="AC37" s="245"/>
      <c r="AD37" s="245"/>
      <c r="AE37" s="243"/>
      <c r="AF37" s="257">
        <f>SUM(AG37:AQ37)</f>
        <v>0</v>
      </c>
      <c r="AG37" s="242"/>
      <c r="AH37" s="247"/>
      <c r="AI37" s="243"/>
      <c r="AJ37" s="323"/>
      <c r="AK37" s="244"/>
      <c r="AL37" s="245"/>
      <c r="AM37" s="245"/>
      <c r="AN37" s="245"/>
      <c r="AO37" s="245"/>
      <c r="AP37" s="245"/>
      <c r="AQ37" s="243"/>
      <c r="AR37" s="209"/>
      <c r="AS37" s="260"/>
      <c r="AT37" s="195"/>
      <c r="AU37" s="195"/>
      <c r="AV37" s="195"/>
      <c r="AW37" s="3"/>
      <c r="AX37" s="102"/>
      <c r="AY37" s="10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</row>
    <row r="38" spans="1:136" ht="15" customHeight="1">
      <c r="A38" s="235"/>
      <c r="B38" s="180"/>
      <c r="C38" s="180">
        <v>422</v>
      </c>
      <c r="D38" s="547" t="s">
        <v>11</v>
      </c>
      <c r="E38" s="547"/>
      <c r="F38" s="547"/>
      <c r="G38" s="548"/>
      <c r="H38" s="74">
        <f>SUM(I38:S38)</f>
        <v>0</v>
      </c>
      <c r="I38" s="78"/>
      <c r="J38" s="89"/>
      <c r="K38" s="80"/>
      <c r="L38" s="321"/>
      <c r="M38" s="118"/>
      <c r="N38" s="79"/>
      <c r="O38" s="79"/>
      <c r="P38" s="79"/>
      <c r="Q38" s="79"/>
      <c r="R38" s="79"/>
      <c r="S38" s="80"/>
      <c r="T38" s="257">
        <f>SUM(U38:AE38)</f>
        <v>0</v>
      </c>
      <c r="U38" s="242"/>
      <c r="V38" s="341"/>
      <c r="W38" s="243"/>
      <c r="X38" s="323"/>
      <c r="Y38" s="244"/>
      <c r="Z38" s="245"/>
      <c r="AA38" s="245"/>
      <c r="AB38" s="245"/>
      <c r="AC38" s="245"/>
      <c r="AD38" s="245"/>
      <c r="AE38" s="243"/>
      <c r="AF38" s="257">
        <f>SUM(AG38:AQ38)</f>
        <v>0</v>
      </c>
      <c r="AG38" s="242"/>
      <c r="AH38" s="247"/>
      <c r="AI38" s="243"/>
      <c r="AJ38" s="323"/>
      <c r="AK38" s="244"/>
      <c r="AL38" s="245"/>
      <c r="AM38" s="245"/>
      <c r="AN38" s="245"/>
      <c r="AO38" s="245"/>
      <c r="AP38" s="245"/>
      <c r="AQ38" s="243"/>
      <c r="AR38" s="209"/>
      <c r="AS38" s="260">
        <v>381</v>
      </c>
      <c r="AT38" s="195">
        <f>SUMIFS($H$16:$H$258,$C$16:$C$258,$AS38)</f>
        <v>0</v>
      </c>
      <c r="AU38" s="195">
        <f>SUMIFS($T$16:$T$258,$C$16:$C$258,$AS38)</f>
        <v>0</v>
      </c>
      <c r="AV38" s="195">
        <f>SUMIFS($AF$16:$AF$258,$C$16:$C$258,$AS38)</f>
        <v>0</v>
      </c>
      <c r="AW38" s="3"/>
      <c r="AX38" s="194"/>
      <c r="AY38" s="194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</row>
    <row r="39" spans="1:136" ht="15" customHeight="1">
      <c r="A39" s="235"/>
      <c r="B39" s="180"/>
      <c r="C39" s="180">
        <v>423</v>
      </c>
      <c r="D39" s="547" t="s">
        <v>92</v>
      </c>
      <c r="E39" s="547"/>
      <c r="F39" s="547"/>
      <c r="G39" s="548"/>
      <c r="H39" s="74">
        <f t="shared" ref="H39:H44" si="39">SUM(I39:S39)</f>
        <v>0</v>
      </c>
      <c r="I39" s="78"/>
      <c r="J39" s="89"/>
      <c r="K39" s="80"/>
      <c r="L39" s="321"/>
      <c r="M39" s="118"/>
      <c r="N39" s="79"/>
      <c r="O39" s="79"/>
      <c r="P39" s="79"/>
      <c r="Q39" s="79"/>
      <c r="R39" s="79"/>
      <c r="S39" s="80"/>
      <c r="T39" s="257">
        <f t="shared" ref="T39:T44" si="40">SUM(U39:AE39)</f>
        <v>0</v>
      </c>
      <c r="U39" s="242"/>
      <c r="V39" s="341"/>
      <c r="W39" s="243"/>
      <c r="X39" s="323"/>
      <c r="Y39" s="244"/>
      <c r="Z39" s="245"/>
      <c r="AA39" s="245"/>
      <c r="AB39" s="245"/>
      <c r="AC39" s="245"/>
      <c r="AD39" s="245"/>
      <c r="AE39" s="243"/>
      <c r="AF39" s="257">
        <f t="shared" ref="AF39:AF44" si="41">SUM(AG39:AQ39)</f>
        <v>0</v>
      </c>
      <c r="AG39" s="242"/>
      <c r="AH39" s="247"/>
      <c r="AI39" s="243"/>
      <c r="AJ39" s="323"/>
      <c r="AK39" s="244"/>
      <c r="AL39" s="245"/>
      <c r="AM39" s="245"/>
      <c r="AN39" s="245"/>
      <c r="AO39" s="245"/>
      <c r="AP39" s="245"/>
      <c r="AQ39" s="243"/>
      <c r="AR39" s="209"/>
      <c r="AS39" s="258"/>
      <c r="AT39" s="195"/>
      <c r="AU39" s="195"/>
      <c r="AV39" s="195"/>
      <c r="AW39" s="3"/>
      <c r="AX39" s="194"/>
      <c r="AY39" s="194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</row>
    <row r="40" spans="1:136" ht="15">
      <c r="A40" s="230"/>
      <c r="B40" s="208"/>
      <c r="C40" s="208">
        <v>424</v>
      </c>
      <c r="D40" s="547" t="s">
        <v>46</v>
      </c>
      <c r="E40" s="547"/>
      <c r="F40" s="547"/>
      <c r="G40" s="548"/>
      <c r="H40" s="74">
        <f t="shared" si="39"/>
        <v>0</v>
      </c>
      <c r="I40" s="78"/>
      <c r="J40" s="89"/>
      <c r="K40" s="80"/>
      <c r="L40" s="321"/>
      <c r="M40" s="118"/>
      <c r="N40" s="79"/>
      <c r="O40" s="79"/>
      <c r="P40" s="79"/>
      <c r="Q40" s="79"/>
      <c r="R40" s="79"/>
      <c r="S40" s="80"/>
      <c r="T40" s="257">
        <f t="shared" si="40"/>
        <v>0</v>
      </c>
      <c r="U40" s="242"/>
      <c r="V40" s="341"/>
      <c r="W40" s="243"/>
      <c r="X40" s="323"/>
      <c r="Y40" s="244"/>
      <c r="Z40" s="245"/>
      <c r="AA40" s="245"/>
      <c r="AB40" s="245"/>
      <c r="AC40" s="245"/>
      <c r="AD40" s="245"/>
      <c r="AE40" s="243"/>
      <c r="AF40" s="257">
        <f t="shared" si="41"/>
        <v>0</v>
      </c>
      <c r="AG40" s="242"/>
      <c r="AH40" s="247"/>
      <c r="AI40" s="243"/>
      <c r="AJ40" s="323"/>
      <c r="AK40" s="244"/>
      <c r="AL40" s="245"/>
      <c r="AM40" s="245"/>
      <c r="AN40" s="245"/>
      <c r="AO40" s="245"/>
      <c r="AP40" s="245"/>
      <c r="AQ40" s="243"/>
      <c r="AR40" s="209"/>
      <c r="AS40" s="102">
        <v>421</v>
      </c>
      <c r="AT40" s="195">
        <f>SUMIFS($H$16:$H$258,$C$16:$C$258,$AS40)</f>
        <v>0</v>
      </c>
      <c r="AU40" s="195">
        <f>SUMIFS($T$16:$T$258,$C$16:$C$258,$AS40)</f>
        <v>0</v>
      </c>
      <c r="AV40" s="195">
        <f>SUMIFS($AF$16:$AF$258,$C$16:$C$258,$AS40)</f>
        <v>0</v>
      </c>
      <c r="AW40" s="32"/>
      <c r="AX40" s="124"/>
      <c r="AY40" s="124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</row>
    <row r="41" spans="1:136" ht="15" customHeight="1">
      <c r="A41" s="235"/>
      <c r="B41" s="180"/>
      <c r="C41" s="180">
        <v>426</v>
      </c>
      <c r="D41" s="547" t="s">
        <v>88</v>
      </c>
      <c r="E41" s="547"/>
      <c r="F41" s="547"/>
      <c r="G41" s="548"/>
      <c r="H41" s="74">
        <f t="shared" si="39"/>
        <v>0</v>
      </c>
      <c r="I41" s="78"/>
      <c r="J41" s="89"/>
      <c r="K41" s="80"/>
      <c r="L41" s="321"/>
      <c r="M41" s="118"/>
      <c r="N41" s="79"/>
      <c r="O41" s="79"/>
      <c r="P41" s="79"/>
      <c r="Q41" s="79"/>
      <c r="R41" s="79"/>
      <c r="S41" s="80"/>
      <c r="T41" s="257">
        <f t="shared" si="40"/>
        <v>0</v>
      </c>
      <c r="U41" s="242"/>
      <c r="V41" s="341"/>
      <c r="W41" s="243"/>
      <c r="X41" s="323"/>
      <c r="Y41" s="244"/>
      <c r="Z41" s="245"/>
      <c r="AA41" s="245"/>
      <c r="AB41" s="245"/>
      <c r="AC41" s="245"/>
      <c r="AD41" s="245"/>
      <c r="AE41" s="243"/>
      <c r="AF41" s="257">
        <f t="shared" si="41"/>
        <v>0</v>
      </c>
      <c r="AG41" s="242"/>
      <c r="AH41" s="247"/>
      <c r="AI41" s="243"/>
      <c r="AJ41" s="323"/>
      <c r="AK41" s="244"/>
      <c r="AL41" s="245"/>
      <c r="AM41" s="245"/>
      <c r="AN41" s="245"/>
      <c r="AO41" s="245"/>
      <c r="AP41" s="245"/>
      <c r="AQ41" s="243"/>
      <c r="AR41" s="209"/>
      <c r="AS41" s="102">
        <v>422</v>
      </c>
      <c r="AT41" s="195">
        <f>SUMIFS($H$16:$H$258,$C$16:$C$258,$AS41)</f>
        <v>29800</v>
      </c>
      <c r="AU41" s="195">
        <f>SUMIFS($T$16:$T$258,$C$16:$C$258,$AS41)</f>
        <v>31300</v>
      </c>
      <c r="AV41" s="195">
        <f>SUMIFS($AF$16:$AF$258,$C$16:$C$258,$AS41)</f>
        <v>32300</v>
      </c>
      <c r="AW41" s="3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</row>
    <row r="42" spans="1:136" s="32" customFormat="1" ht="26.25" customHeight="1">
      <c r="A42" s="501">
        <v>45</v>
      </c>
      <c r="B42" s="502"/>
      <c r="C42" s="26"/>
      <c r="D42" s="503" t="s">
        <v>89</v>
      </c>
      <c r="E42" s="503"/>
      <c r="F42" s="503"/>
      <c r="G42" s="504"/>
      <c r="H42" s="249">
        <f t="shared" si="39"/>
        <v>0</v>
      </c>
      <c r="I42" s="282">
        <f t="shared" ref="I42:S42" si="42">I43+I44</f>
        <v>0</v>
      </c>
      <c r="J42" s="282">
        <f t="shared" si="42"/>
        <v>0</v>
      </c>
      <c r="K42" s="251">
        <f t="shared" si="42"/>
        <v>0</v>
      </c>
      <c r="L42" s="322">
        <f t="shared" si="42"/>
        <v>0</v>
      </c>
      <c r="M42" s="252">
        <f t="shared" si="42"/>
        <v>0</v>
      </c>
      <c r="N42" s="253">
        <f t="shared" si="42"/>
        <v>0</v>
      </c>
      <c r="O42" s="253">
        <f t="shared" si="42"/>
        <v>0</v>
      </c>
      <c r="P42" s="253">
        <f t="shared" si="42"/>
        <v>0</v>
      </c>
      <c r="Q42" s="253">
        <f t="shared" si="42"/>
        <v>0</v>
      </c>
      <c r="R42" s="253">
        <f t="shared" si="42"/>
        <v>0</v>
      </c>
      <c r="S42" s="254">
        <f t="shared" si="42"/>
        <v>0</v>
      </c>
      <c r="T42" s="249">
        <f t="shared" si="40"/>
        <v>0</v>
      </c>
      <c r="U42" s="282">
        <f t="shared" ref="U42:AE42" si="43">U43+U44</f>
        <v>0</v>
      </c>
      <c r="V42" s="253">
        <f t="shared" si="43"/>
        <v>0</v>
      </c>
      <c r="W42" s="251">
        <f t="shared" si="43"/>
        <v>0</v>
      </c>
      <c r="X42" s="322">
        <f t="shared" si="43"/>
        <v>0</v>
      </c>
      <c r="Y42" s="252">
        <f t="shared" si="43"/>
        <v>0</v>
      </c>
      <c r="Z42" s="253">
        <f t="shared" si="43"/>
        <v>0</v>
      </c>
      <c r="AA42" s="253">
        <f t="shared" si="43"/>
        <v>0</v>
      </c>
      <c r="AB42" s="253">
        <f t="shared" si="43"/>
        <v>0</v>
      </c>
      <c r="AC42" s="253">
        <f t="shared" si="43"/>
        <v>0</v>
      </c>
      <c r="AD42" s="253">
        <f t="shared" si="43"/>
        <v>0</v>
      </c>
      <c r="AE42" s="254">
        <f t="shared" si="43"/>
        <v>0</v>
      </c>
      <c r="AF42" s="279">
        <f t="shared" si="41"/>
        <v>0</v>
      </c>
      <c r="AG42" s="250">
        <f t="shared" ref="AG42:AQ42" si="44">AG43+AG44</f>
        <v>0</v>
      </c>
      <c r="AH42" s="253">
        <f t="shared" si="44"/>
        <v>0</v>
      </c>
      <c r="AI42" s="251">
        <f t="shared" si="44"/>
        <v>0</v>
      </c>
      <c r="AJ42" s="322">
        <f t="shared" si="44"/>
        <v>0</v>
      </c>
      <c r="AK42" s="252">
        <f t="shared" si="44"/>
        <v>0</v>
      </c>
      <c r="AL42" s="253">
        <f t="shared" si="44"/>
        <v>0</v>
      </c>
      <c r="AM42" s="253">
        <f t="shared" si="44"/>
        <v>0</v>
      </c>
      <c r="AN42" s="253">
        <f t="shared" si="44"/>
        <v>0</v>
      </c>
      <c r="AO42" s="253">
        <f t="shared" si="44"/>
        <v>0</v>
      </c>
      <c r="AP42" s="253">
        <f t="shared" si="44"/>
        <v>0</v>
      </c>
      <c r="AQ42" s="254">
        <f t="shared" si="44"/>
        <v>0</v>
      </c>
      <c r="AR42" s="209"/>
      <c r="AS42" s="103">
        <v>423</v>
      </c>
      <c r="AT42" s="195">
        <f>SUMIFS($H$16:$H$258,$C$16:$C$258,$AS42)</f>
        <v>0</v>
      </c>
      <c r="AU42" s="195">
        <f>SUMIFS($T$16:$T$258,$C$16:$C$258,$AS42)</f>
        <v>0</v>
      </c>
      <c r="AV42" s="195">
        <f>SUMIFS($AF$16:$AF$258,$C$16:$C$258,$AS42)</f>
        <v>0</v>
      </c>
      <c r="AW42" s="3"/>
      <c r="AX42" s="103"/>
      <c r="AY42" s="103"/>
    </row>
    <row r="43" spans="1:136" ht="15" customHeight="1">
      <c r="A43" s="235"/>
      <c r="B43" s="180"/>
      <c r="C43" s="180">
        <v>451</v>
      </c>
      <c r="D43" s="547" t="s">
        <v>90</v>
      </c>
      <c r="E43" s="547"/>
      <c r="F43" s="547"/>
      <c r="G43" s="548"/>
      <c r="H43" s="74">
        <f t="shared" si="39"/>
        <v>0</v>
      </c>
      <c r="I43" s="78"/>
      <c r="J43" s="89"/>
      <c r="K43" s="80"/>
      <c r="L43" s="321"/>
      <c r="M43" s="118"/>
      <c r="N43" s="79"/>
      <c r="O43" s="79"/>
      <c r="P43" s="79"/>
      <c r="Q43" s="79"/>
      <c r="R43" s="79"/>
      <c r="S43" s="80"/>
      <c r="T43" s="257">
        <f t="shared" si="40"/>
        <v>0</v>
      </c>
      <c r="U43" s="242"/>
      <c r="V43" s="341"/>
      <c r="W43" s="243"/>
      <c r="X43" s="323"/>
      <c r="Y43" s="244"/>
      <c r="Z43" s="245"/>
      <c r="AA43" s="245"/>
      <c r="AB43" s="245"/>
      <c r="AC43" s="245"/>
      <c r="AD43" s="245"/>
      <c r="AE43" s="243"/>
      <c r="AF43" s="257">
        <f t="shared" si="41"/>
        <v>0</v>
      </c>
      <c r="AG43" s="242"/>
      <c r="AH43" s="247"/>
      <c r="AI43" s="243"/>
      <c r="AJ43" s="323"/>
      <c r="AK43" s="244"/>
      <c r="AL43" s="245"/>
      <c r="AM43" s="245"/>
      <c r="AN43" s="245"/>
      <c r="AO43" s="245"/>
      <c r="AP43" s="245"/>
      <c r="AQ43" s="243"/>
      <c r="AR43" s="209"/>
      <c r="AS43" s="103">
        <v>424</v>
      </c>
      <c r="AT43" s="195">
        <f>SUMIFS($H$16:$H$258,$C$16:$C$258,$AS43)</f>
        <v>11800</v>
      </c>
      <c r="AU43" s="195">
        <f>SUMIFS($T$16:$T$258,$C$16:$C$258,$AS43)</f>
        <v>11800</v>
      </c>
      <c r="AV43" s="195">
        <f>SUMIFS($AF$16:$AF$258,$C$16:$C$258,$AS43)</f>
        <v>11800</v>
      </c>
      <c r="AW43" s="3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</row>
    <row r="44" spans="1:136" ht="15" customHeight="1">
      <c r="A44" s="235"/>
      <c r="B44" s="180"/>
      <c r="C44" s="180">
        <v>452</v>
      </c>
      <c r="D44" s="547" t="s">
        <v>94</v>
      </c>
      <c r="E44" s="547"/>
      <c r="F44" s="547"/>
      <c r="G44" s="548"/>
      <c r="H44" s="74">
        <f t="shared" si="39"/>
        <v>0</v>
      </c>
      <c r="I44" s="78"/>
      <c r="J44" s="89"/>
      <c r="K44" s="80"/>
      <c r="L44" s="321"/>
      <c r="M44" s="118"/>
      <c r="N44" s="79"/>
      <c r="O44" s="79"/>
      <c r="P44" s="79"/>
      <c r="Q44" s="79"/>
      <c r="R44" s="79"/>
      <c r="S44" s="80"/>
      <c r="T44" s="257">
        <f t="shared" si="40"/>
        <v>0</v>
      </c>
      <c r="U44" s="242"/>
      <c r="V44" s="341"/>
      <c r="W44" s="243"/>
      <c r="X44" s="323"/>
      <c r="Y44" s="244"/>
      <c r="Z44" s="245"/>
      <c r="AA44" s="245"/>
      <c r="AB44" s="245"/>
      <c r="AC44" s="245"/>
      <c r="AD44" s="245"/>
      <c r="AE44" s="243"/>
      <c r="AF44" s="257">
        <f t="shared" si="41"/>
        <v>0</v>
      </c>
      <c r="AG44" s="242"/>
      <c r="AH44" s="247"/>
      <c r="AI44" s="243"/>
      <c r="AJ44" s="323"/>
      <c r="AK44" s="244"/>
      <c r="AL44" s="245"/>
      <c r="AM44" s="245"/>
      <c r="AN44" s="245"/>
      <c r="AO44" s="245"/>
      <c r="AP44" s="245"/>
      <c r="AQ44" s="243"/>
      <c r="AR44" s="209"/>
      <c r="AS44" s="103">
        <v>426</v>
      </c>
      <c r="AT44" s="195">
        <f>SUMIFS($H$16:$H$258,$C$16:$C$258,$AS44)</f>
        <v>0</v>
      </c>
      <c r="AU44" s="195">
        <f>SUMIFS($T$16:$T$258,$C$16:$C$258,$AS44)</f>
        <v>0</v>
      </c>
      <c r="AV44" s="195">
        <f>SUMIFS($AF$16:$AF$258,$C$16:$C$258,$AS44)</f>
        <v>0</v>
      </c>
      <c r="AW44" s="3"/>
      <c r="AX44" s="124"/>
      <c r="AY44" s="124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</row>
    <row r="45" spans="1:136" ht="10.5" customHeight="1">
      <c r="A45" s="208"/>
      <c r="B45" s="208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09"/>
      <c r="AT45" s="195"/>
      <c r="AU45" s="195"/>
      <c r="AV45" s="195"/>
      <c r="AW45" s="72"/>
      <c r="AX45" s="194"/>
      <c r="AY45" s="194"/>
    </row>
    <row r="46" spans="1:136" s="72" customFormat="1" ht="25.9" customHeight="1">
      <c r="A46" s="555" t="s">
        <v>123</v>
      </c>
      <c r="B46" s="556"/>
      <c r="C46" s="556"/>
      <c r="D46" s="557" t="s">
        <v>294</v>
      </c>
      <c r="E46" s="557"/>
      <c r="F46" s="557"/>
      <c r="G46" s="558"/>
      <c r="H46" s="81">
        <f>SUM(I46:S46)</f>
        <v>0</v>
      </c>
      <c r="I46" s="82">
        <f>I47+I60</f>
        <v>0</v>
      </c>
      <c r="J46" s="303">
        <f>J47+J60</f>
        <v>0</v>
      </c>
      <c r="K46" s="84">
        <f t="shared" ref="K46:S46" si="45">K47+K60</f>
        <v>0</v>
      </c>
      <c r="L46" s="319">
        <f t="shared" si="45"/>
        <v>0</v>
      </c>
      <c r="M46" s="120">
        <f t="shared" si="45"/>
        <v>0</v>
      </c>
      <c r="N46" s="83">
        <f t="shared" si="45"/>
        <v>0</v>
      </c>
      <c r="O46" s="83">
        <f>O47+O60</f>
        <v>0</v>
      </c>
      <c r="P46" s="83">
        <f t="shared" si="45"/>
        <v>0</v>
      </c>
      <c r="Q46" s="83">
        <f t="shared" si="45"/>
        <v>0</v>
      </c>
      <c r="R46" s="83">
        <f t="shared" si="45"/>
        <v>0</v>
      </c>
      <c r="S46" s="84">
        <f t="shared" si="45"/>
        <v>0</v>
      </c>
      <c r="T46" s="262">
        <f>SUM(U46:AE46)</f>
        <v>0</v>
      </c>
      <c r="U46" s="82">
        <f>U47+U60</f>
        <v>0</v>
      </c>
      <c r="V46" s="303">
        <f>V47+V60</f>
        <v>0</v>
      </c>
      <c r="W46" s="84">
        <f t="shared" ref="W46:AE46" si="46">W47+W60</f>
        <v>0</v>
      </c>
      <c r="X46" s="319">
        <f t="shared" si="46"/>
        <v>0</v>
      </c>
      <c r="Y46" s="120">
        <f t="shared" si="46"/>
        <v>0</v>
      </c>
      <c r="Z46" s="83">
        <f t="shared" si="46"/>
        <v>0</v>
      </c>
      <c r="AA46" s="83">
        <f>AA47+AA60</f>
        <v>0</v>
      </c>
      <c r="AB46" s="83">
        <f t="shared" si="46"/>
        <v>0</v>
      </c>
      <c r="AC46" s="83">
        <f t="shared" si="46"/>
        <v>0</v>
      </c>
      <c r="AD46" s="83">
        <f t="shared" si="46"/>
        <v>0</v>
      </c>
      <c r="AE46" s="84">
        <f t="shared" si="46"/>
        <v>0</v>
      </c>
      <c r="AF46" s="278">
        <f>SUM(AG46:AQ46)</f>
        <v>0</v>
      </c>
      <c r="AG46" s="82">
        <f>AG47+AG60</f>
        <v>0</v>
      </c>
      <c r="AH46" s="303">
        <f>AH47+AH60</f>
        <v>0</v>
      </c>
      <c r="AI46" s="84">
        <f t="shared" ref="AI46:AQ46" si="47">AI47+AI60</f>
        <v>0</v>
      </c>
      <c r="AJ46" s="319">
        <f>AJ47+AJ60</f>
        <v>0</v>
      </c>
      <c r="AK46" s="120">
        <f t="shared" si="47"/>
        <v>0</v>
      </c>
      <c r="AL46" s="83">
        <f t="shared" si="47"/>
        <v>0</v>
      </c>
      <c r="AM46" s="83">
        <f>AM47+AM60</f>
        <v>0</v>
      </c>
      <c r="AN46" s="83">
        <f t="shared" si="47"/>
        <v>0</v>
      </c>
      <c r="AO46" s="83">
        <f t="shared" si="47"/>
        <v>0</v>
      </c>
      <c r="AP46" s="83">
        <f t="shared" si="47"/>
        <v>0</v>
      </c>
      <c r="AQ46" s="84">
        <f t="shared" si="47"/>
        <v>0</v>
      </c>
      <c r="AR46" s="209"/>
      <c r="AS46" s="103">
        <v>451</v>
      </c>
      <c r="AT46" s="195">
        <f>SUMIFS($H$16:$H$258,$C$16:$C$258,$AS46)</f>
        <v>0</v>
      </c>
      <c r="AU46" s="195">
        <f>SUMIFS($T$16:$T$258,$C$16:$C$258,$AS46)</f>
        <v>0</v>
      </c>
      <c r="AV46" s="195">
        <f>SUMIFS($AF$16:$AF$258,$C$16:$C$258,$AS46)</f>
        <v>0</v>
      </c>
      <c r="AX46" s="124"/>
      <c r="AY46" s="12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</row>
    <row r="47" spans="1:136" s="72" customFormat="1" ht="15.75" customHeight="1">
      <c r="A47" s="233">
        <v>3</v>
      </c>
      <c r="B47" s="68"/>
      <c r="C47" s="85"/>
      <c r="D47" s="551" t="s">
        <v>16</v>
      </c>
      <c r="E47" s="551"/>
      <c r="F47" s="551"/>
      <c r="G47" s="552"/>
      <c r="H47" s="73">
        <f t="shared" ref="H47:H69" si="48">SUM(I47:S47)</f>
        <v>0</v>
      </c>
      <c r="I47" s="75">
        <f>I48+I52+I57</f>
        <v>0</v>
      </c>
      <c r="J47" s="61">
        <f t="shared" ref="J47:S47" si="49">J48+J52+J57</f>
        <v>0</v>
      </c>
      <c r="K47" s="77">
        <f t="shared" si="49"/>
        <v>0</v>
      </c>
      <c r="L47" s="320">
        <f t="shared" si="49"/>
        <v>0</v>
      </c>
      <c r="M47" s="90">
        <f t="shared" si="49"/>
        <v>0</v>
      </c>
      <c r="N47" s="76">
        <f t="shared" si="49"/>
        <v>0</v>
      </c>
      <c r="O47" s="76">
        <f t="shared" si="49"/>
        <v>0</v>
      </c>
      <c r="P47" s="76">
        <f t="shared" si="49"/>
        <v>0</v>
      </c>
      <c r="Q47" s="76">
        <f t="shared" si="49"/>
        <v>0</v>
      </c>
      <c r="R47" s="76">
        <f t="shared" si="49"/>
        <v>0</v>
      </c>
      <c r="S47" s="77">
        <f t="shared" si="49"/>
        <v>0</v>
      </c>
      <c r="T47" s="249">
        <f t="shared" ref="T47:T69" si="50">SUM(U47:AE47)</f>
        <v>0</v>
      </c>
      <c r="U47" s="75">
        <f t="shared" ref="U47:AE47" si="51">U48+U52+U57</f>
        <v>0</v>
      </c>
      <c r="V47" s="61">
        <f t="shared" si="51"/>
        <v>0</v>
      </c>
      <c r="W47" s="77">
        <f t="shared" si="51"/>
        <v>0</v>
      </c>
      <c r="X47" s="320">
        <f t="shared" si="51"/>
        <v>0</v>
      </c>
      <c r="Y47" s="90">
        <f t="shared" si="51"/>
        <v>0</v>
      </c>
      <c r="Z47" s="76">
        <f t="shared" si="51"/>
        <v>0</v>
      </c>
      <c r="AA47" s="76">
        <f t="shared" si="51"/>
        <v>0</v>
      </c>
      <c r="AB47" s="76">
        <f t="shared" si="51"/>
        <v>0</v>
      </c>
      <c r="AC47" s="76">
        <f t="shared" si="51"/>
        <v>0</v>
      </c>
      <c r="AD47" s="76">
        <f t="shared" si="51"/>
        <v>0</v>
      </c>
      <c r="AE47" s="77">
        <f t="shared" si="51"/>
        <v>0</v>
      </c>
      <c r="AF47" s="279">
        <f t="shared" ref="AF47:AF69" si="52">SUM(AG47:AQ47)</f>
        <v>0</v>
      </c>
      <c r="AG47" s="75">
        <f t="shared" ref="AG47:AQ47" si="53">AG48+AG52+AG57</f>
        <v>0</v>
      </c>
      <c r="AH47" s="61">
        <f t="shared" si="53"/>
        <v>0</v>
      </c>
      <c r="AI47" s="77">
        <f t="shared" si="53"/>
        <v>0</v>
      </c>
      <c r="AJ47" s="320">
        <f t="shared" si="53"/>
        <v>0</v>
      </c>
      <c r="AK47" s="90">
        <f t="shared" si="53"/>
        <v>0</v>
      </c>
      <c r="AL47" s="76">
        <f t="shared" si="53"/>
        <v>0</v>
      </c>
      <c r="AM47" s="76">
        <f t="shared" si="53"/>
        <v>0</v>
      </c>
      <c r="AN47" s="76">
        <f t="shared" si="53"/>
        <v>0</v>
      </c>
      <c r="AO47" s="76">
        <f t="shared" si="53"/>
        <v>0</v>
      </c>
      <c r="AP47" s="76">
        <f t="shared" si="53"/>
        <v>0</v>
      </c>
      <c r="AQ47" s="77">
        <f t="shared" si="53"/>
        <v>0</v>
      </c>
      <c r="AR47" s="209"/>
      <c r="AS47" s="103">
        <v>452</v>
      </c>
      <c r="AT47" s="195">
        <f>SUMIFS($H$16:$H$258,$C$16:$C$258,$AS47)</f>
        <v>0</v>
      </c>
      <c r="AU47" s="195">
        <f>SUMIFS($T$16:$T$258,$C$16:$C$258,$AS47)</f>
        <v>0</v>
      </c>
      <c r="AV47" s="195">
        <f>SUMIFS($AF$16:$AF$258,$C$16:$C$258,$AS47)</f>
        <v>0</v>
      </c>
      <c r="AW47" s="4"/>
      <c r="AX47" s="103"/>
      <c r="AY47" s="103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3"/>
      <c r="EF47" s="193"/>
    </row>
    <row r="48" spans="1:136" s="4" customFormat="1" ht="15.75" customHeight="1">
      <c r="A48" s="549">
        <v>31</v>
      </c>
      <c r="B48" s="550"/>
      <c r="C48" s="85"/>
      <c r="D48" s="551" t="s">
        <v>0</v>
      </c>
      <c r="E48" s="551"/>
      <c r="F48" s="551"/>
      <c r="G48" s="552"/>
      <c r="H48" s="73">
        <f t="shared" si="48"/>
        <v>0</v>
      </c>
      <c r="I48" s="75">
        <f>SUM(I49:I51)</f>
        <v>0</v>
      </c>
      <c r="J48" s="61">
        <f>SUM(J49:J51)</f>
        <v>0</v>
      </c>
      <c r="K48" s="77">
        <f t="shared" ref="K48:S48" si="54">SUM(K49:K51)</f>
        <v>0</v>
      </c>
      <c r="L48" s="320">
        <f t="shared" si="54"/>
        <v>0</v>
      </c>
      <c r="M48" s="90">
        <f t="shared" si="54"/>
        <v>0</v>
      </c>
      <c r="N48" s="76">
        <f t="shared" si="54"/>
        <v>0</v>
      </c>
      <c r="O48" s="76">
        <f>SUM(O49:O51)</f>
        <v>0</v>
      </c>
      <c r="P48" s="76">
        <f t="shared" si="54"/>
        <v>0</v>
      </c>
      <c r="Q48" s="76">
        <f t="shared" si="54"/>
        <v>0</v>
      </c>
      <c r="R48" s="76">
        <f t="shared" si="54"/>
        <v>0</v>
      </c>
      <c r="S48" s="234">
        <f t="shared" si="54"/>
        <v>0</v>
      </c>
      <c r="T48" s="265">
        <f t="shared" si="50"/>
        <v>0</v>
      </c>
      <c r="U48" s="75">
        <f>SUM(U49:U51)</f>
        <v>0</v>
      </c>
      <c r="V48" s="61">
        <f>SUM(V49:V51)</f>
        <v>0</v>
      </c>
      <c r="W48" s="77">
        <f t="shared" ref="W48:AE48" si="55">SUM(W49:W51)</f>
        <v>0</v>
      </c>
      <c r="X48" s="320">
        <f t="shared" si="55"/>
        <v>0</v>
      </c>
      <c r="Y48" s="90">
        <f t="shared" si="55"/>
        <v>0</v>
      </c>
      <c r="Z48" s="76">
        <f t="shared" si="55"/>
        <v>0</v>
      </c>
      <c r="AA48" s="76">
        <f>SUM(AA49:AA51)</f>
        <v>0</v>
      </c>
      <c r="AB48" s="76">
        <f t="shared" si="55"/>
        <v>0</v>
      </c>
      <c r="AC48" s="76">
        <f t="shared" si="55"/>
        <v>0</v>
      </c>
      <c r="AD48" s="76">
        <f t="shared" si="55"/>
        <v>0</v>
      </c>
      <c r="AE48" s="234">
        <f t="shared" si="55"/>
        <v>0</v>
      </c>
      <c r="AF48" s="279">
        <f t="shared" si="52"/>
        <v>0</v>
      </c>
      <c r="AG48" s="75">
        <f>SUM(AG49:AG51)</f>
        <v>0</v>
      </c>
      <c r="AH48" s="61">
        <f>SUM(AH49:AH51)</f>
        <v>0</v>
      </c>
      <c r="AI48" s="77">
        <f t="shared" ref="AI48:AQ48" si="56">SUM(AI49:AI51)</f>
        <v>0</v>
      </c>
      <c r="AJ48" s="320">
        <f t="shared" si="56"/>
        <v>0</v>
      </c>
      <c r="AK48" s="90">
        <f t="shared" si="56"/>
        <v>0</v>
      </c>
      <c r="AL48" s="76">
        <f t="shared" si="56"/>
        <v>0</v>
      </c>
      <c r="AM48" s="76">
        <f>SUM(AM49:AM51)</f>
        <v>0</v>
      </c>
      <c r="AN48" s="76">
        <f t="shared" si="56"/>
        <v>0</v>
      </c>
      <c r="AO48" s="76">
        <f t="shared" si="56"/>
        <v>0</v>
      </c>
      <c r="AP48" s="76">
        <f t="shared" si="56"/>
        <v>0</v>
      </c>
      <c r="AQ48" s="234">
        <f t="shared" si="56"/>
        <v>0</v>
      </c>
      <c r="AR48" s="209"/>
      <c r="AS48" s="103"/>
      <c r="AT48" s="195"/>
      <c r="AU48" s="195"/>
      <c r="AV48" s="195"/>
      <c r="AW48" s="3"/>
      <c r="AX48" s="103"/>
      <c r="AY48" s="103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91"/>
      <c r="BQ48" s="191"/>
      <c r="BR48" s="191"/>
      <c r="BS48" s="191"/>
      <c r="BT48" s="191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Q48" s="191"/>
      <c r="CR48" s="191"/>
      <c r="CS48" s="191"/>
      <c r="CT48" s="191"/>
      <c r="CU48" s="191"/>
      <c r="CV48" s="191"/>
      <c r="CW48" s="191"/>
      <c r="CX48" s="191"/>
      <c r="CY48" s="191"/>
      <c r="CZ48" s="191"/>
      <c r="DA48" s="191"/>
      <c r="DB48" s="191"/>
      <c r="DC48" s="191"/>
      <c r="DD48" s="191"/>
      <c r="DE48" s="191"/>
      <c r="DF48" s="191"/>
      <c r="DG48" s="191"/>
      <c r="DH48" s="191"/>
      <c r="DI48" s="191"/>
      <c r="DJ48" s="191"/>
      <c r="DK48" s="191"/>
      <c r="DL48" s="191"/>
      <c r="DM48" s="191"/>
      <c r="DN48" s="191"/>
      <c r="DO48" s="191"/>
      <c r="DP48" s="191"/>
      <c r="DQ48" s="191"/>
      <c r="DR48" s="191"/>
      <c r="DS48" s="191"/>
      <c r="DT48" s="191"/>
      <c r="DU48" s="191"/>
      <c r="DV48" s="191"/>
      <c r="DW48" s="191"/>
      <c r="DX48" s="191"/>
      <c r="DY48" s="191"/>
      <c r="DZ48" s="191"/>
      <c r="EA48" s="191"/>
      <c r="EB48" s="191"/>
      <c r="EC48" s="191"/>
      <c r="ED48" s="191"/>
      <c r="EE48" s="191"/>
      <c r="EF48" s="191"/>
    </row>
    <row r="49" spans="1:136" ht="15.75" customHeight="1">
      <c r="A49" s="235"/>
      <c r="B49" s="180"/>
      <c r="C49" s="180">
        <v>311</v>
      </c>
      <c r="D49" s="547" t="s">
        <v>1</v>
      </c>
      <c r="E49" s="547"/>
      <c r="F49" s="547"/>
      <c r="G49" s="547"/>
      <c r="H49" s="74">
        <f t="shared" si="48"/>
        <v>0</v>
      </c>
      <c r="I49" s="78"/>
      <c r="J49" s="89"/>
      <c r="K49" s="80"/>
      <c r="L49" s="321"/>
      <c r="M49" s="118"/>
      <c r="N49" s="79"/>
      <c r="O49" s="79"/>
      <c r="P49" s="79"/>
      <c r="Q49" s="79"/>
      <c r="R49" s="79"/>
      <c r="S49" s="80"/>
      <c r="T49" s="257">
        <f t="shared" si="50"/>
        <v>0</v>
      </c>
      <c r="U49" s="242"/>
      <c r="V49" s="341"/>
      <c r="W49" s="243"/>
      <c r="X49" s="323"/>
      <c r="Y49" s="244"/>
      <c r="Z49" s="245"/>
      <c r="AA49" s="245"/>
      <c r="AB49" s="245"/>
      <c r="AC49" s="245"/>
      <c r="AD49" s="245"/>
      <c r="AE49" s="243"/>
      <c r="AF49" s="280">
        <f t="shared" si="52"/>
        <v>0</v>
      </c>
      <c r="AG49" s="242"/>
      <c r="AH49" s="247"/>
      <c r="AI49" s="243"/>
      <c r="AJ49" s="323"/>
      <c r="AK49" s="244"/>
      <c r="AL49" s="245"/>
      <c r="AM49" s="245"/>
      <c r="AN49" s="245"/>
      <c r="AO49" s="245"/>
      <c r="AP49" s="245"/>
      <c r="AQ49" s="243"/>
      <c r="AR49" s="209"/>
      <c r="AS49" s="103">
        <v>544</v>
      </c>
      <c r="AT49" s="261">
        <f>SUMIFS($H$16:$H$258,$C$16:$C$258,$AS49)</f>
        <v>0</v>
      </c>
      <c r="AU49" s="261">
        <f>SUMIFS($T$16:$T$258,$C$16:$C$258,$AS49)</f>
        <v>0</v>
      </c>
      <c r="AV49" s="261">
        <f>SUMIFS($AF$16:$AF$258,$C$16:$C$258,$AS49)</f>
        <v>0</v>
      </c>
      <c r="AW49" s="3"/>
    </row>
    <row r="50" spans="1:136" ht="15.75" customHeight="1">
      <c r="A50" s="235"/>
      <c r="B50" s="180"/>
      <c r="C50" s="180">
        <v>312</v>
      </c>
      <c r="D50" s="547" t="s">
        <v>2</v>
      </c>
      <c r="E50" s="547"/>
      <c r="F50" s="547"/>
      <c r="G50" s="548"/>
      <c r="H50" s="74">
        <f t="shared" si="48"/>
        <v>0</v>
      </c>
      <c r="I50" s="78"/>
      <c r="J50" s="89"/>
      <c r="K50" s="80"/>
      <c r="L50" s="321"/>
      <c r="M50" s="118"/>
      <c r="N50" s="79"/>
      <c r="O50" s="79"/>
      <c r="P50" s="79"/>
      <c r="Q50" s="79"/>
      <c r="R50" s="79"/>
      <c r="S50" s="80"/>
      <c r="T50" s="257">
        <f t="shared" si="50"/>
        <v>0</v>
      </c>
      <c r="U50" s="242"/>
      <c r="V50" s="247"/>
      <c r="W50" s="342"/>
      <c r="X50" s="323"/>
      <c r="Y50" s="244"/>
      <c r="Z50" s="245"/>
      <c r="AA50" s="245"/>
      <c r="AB50" s="245"/>
      <c r="AC50" s="245"/>
      <c r="AD50" s="245"/>
      <c r="AE50" s="243"/>
      <c r="AF50" s="280">
        <f t="shared" si="52"/>
        <v>0</v>
      </c>
      <c r="AG50" s="242"/>
      <c r="AH50" s="247"/>
      <c r="AI50" s="243"/>
      <c r="AJ50" s="323"/>
      <c r="AK50" s="244"/>
      <c r="AL50" s="245"/>
      <c r="AM50" s="245"/>
      <c r="AN50" s="245"/>
      <c r="AO50" s="245"/>
      <c r="AP50" s="245"/>
      <c r="AQ50" s="243"/>
      <c r="AR50" s="209"/>
      <c r="AS50" s="199">
        <v>545</v>
      </c>
      <c r="AT50" s="200">
        <f>SUMIFS($H$16:$H$258,$C$16:$C$258,$AS50)</f>
        <v>0</v>
      </c>
      <c r="AU50" s="200">
        <f>SUMIFS($T$16:$T$258,$C$16:$C$258,$AS50)</f>
        <v>0</v>
      </c>
      <c r="AV50" s="200">
        <f>SUMIFS($AF$16:$AF$258,$C$16:$C$258,$AS50)</f>
        <v>0</v>
      </c>
      <c r="AW50" s="3"/>
      <c r="AX50" s="124"/>
      <c r="AY50" s="124"/>
    </row>
    <row r="51" spans="1:136" ht="15.75" customHeight="1">
      <c r="A51" s="235"/>
      <c r="B51" s="180"/>
      <c r="C51" s="180">
        <v>313</v>
      </c>
      <c r="D51" s="547" t="s">
        <v>3</v>
      </c>
      <c r="E51" s="547"/>
      <c r="F51" s="547"/>
      <c r="G51" s="547"/>
      <c r="H51" s="74">
        <f t="shared" si="48"/>
        <v>0</v>
      </c>
      <c r="I51" s="78"/>
      <c r="J51" s="89"/>
      <c r="K51" s="80"/>
      <c r="L51" s="321"/>
      <c r="M51" s="118"/>
      <c r="N51" s="79"/>
      <c r="O51" s="79"/>
      <c r="P51" s="79"/>
      <c r="Q51" s="79"/>
      <c r="R51" s="79"/>
      <c r="S51" s="80"/>
      <c r="T51" s="257">
        <f t="shared" si="50"/>
        <v>0</v>
      </c>
      <c r="U51" s="242"/>
      <c r="V51" s="247"/>
      <c r="W51" s="243"/>
      <c r="X51" s="323"/>
      <c r="Y51" s="244"/>
      <c r="Z51" s="245"/>
      <c r="AA51" s="245"/>
      <c r="AB51" s="245"/>
      <c r="AC51" s="245"/>
      <c r="AD51" s="245"/>
      <c r="AE51" s="243"/>
      <c r="AF51" s="280">
        <f t="shared" si="52"/>
        <v>0</v>
      </c>
      <c r="AG51" s="242"/>
      <c r="AH51" s="247"/>
      <c r="AI51" s="243"/>
      <c r="AJ51" s="323"/>
      <c r="AK51" s="244"/>
      <c r="AL51" s="245"/>
      <c r="AM51" s="245"/>
      <c r="AN51" s="245"/>
      <c r="AO51" s="245"/>
      <c r="AP51" s="245"/>
      <c r="AQ51" s="243"/>
      <c r="AR51" s="209"/>
      <c r="AS51" s="259" t="s">
        <v>135</v>
      </c>
      <c r="AT51" s="125">
        <f>SUM(AT20:AT50)</f>
        <v>2544000</v>
      </c>
      <c r="AU51" s="125">
        <f>SUM(AU20:AU50)</f>
        <v>2549000</v>
      </c>
      <c r="AV51" s="125">
        <f>SUM(AV20:AV50)</f>
        <v>2550000</v>
      </c>
      <c r="AW51" s="4"/>
    </row>
    <row r="52" spans="1:136" s="4" customFormat="1" ht="15.75" customHeight="1">
      <c r="A52" s="549">
        <v>32</v>
      </c>
      <c r="B52" s="550"/>
      <c r="C52" s="85"/>
      <c r="D52" s="551" t="s">
        <v>4</v>
      </c>
      <c r="E52" s="551"/>
      <c r="F52" s="551"/>
      <c r="G52" s="552"/>
      <c r="H52" s="73">
        <f t="shared" si="48"/>
        <v>0</v>
      </c>
      <c r="I52" s="75">
        <f>SUM(I53:I56)</f>
        <v>0</v>
      </c>
      <c r="J52" s="61">
        <f>SUM(J53:J56)</f>
        <v>0</v>
      </c>
      <c r="K52" s="77">
        <f t="shared" ref="K52:S52" si="57">SUM(K53:K56)</f>
        <v>0</v>
      </c>
      <c r="L52" s="320">
        <f t="shared" si="57"/>
        <v>0</v>
      </c>
      <c r="M52" s="90">
        <f t="shared" si="57"/>
        <v>0</v>
      </c>
      <c r="N52" s="76">
        <f t="shared" si="57"/>
        <v>0</v>
      </c>
      <c r="O52" s="76">
        <f>SUM(O53:O56)</f>
        <v>0</v>
      </c>
      <c r="P52" s="76">
        <f t="shared" si="57"/>
        <v>0</v>
      </c>
      <c r="Q52" s="76">
        <f t="shared" si="57"/>
        <v>0</v>
      </c>
      <c r="R52" s="76">
        <f t="shared" si="57"/>
        <v>0</v>
      </c>
      <c r="S52" s="77">
        <f t="shared" si="57"/>
        <v>0</v>
      </c>
      <c r="T52" s="249">
        <f t="shared" si="50"/>
        <v>0</v>
      </c>
      <c r="U52" s="75">
        <f t="shared" ref="U52:AE52" si="58">SUM(U53:U56)</f>
        <v>0</v>
      </c>
      <c r="V52" s="61">
        <f>SUM(V53:V56)</f>
        <v>0</v>
      </c>
      <c r="W52" s="77">
        <f t="shared" si="58"/>
        <v>0</v>
      </c>
      <c r="X52" s="320">
        <f t="shared" si="58"/>
        <v>0</v>
      </c>
      <c r="Y52" s="90">
        <f t="shared" si="58"/>
        <v>0</v>
      </c>
      <c r="Z52" s="76">
        <f t="shared" si="58"/>
        <v>0</v>
      </c>
      <c r="AA52" s="76">
        <f>SUM(AA53:AA56)</f>
        <v>0</v>
      </c>
      <c r="AB52" s="76">
        <f t="shared" si="58"/>
        <v>0</v>
      </c>
      <c r="AC52" s="76">
        <f t="shared" si="58"/>
        <v>0</v>
      </c>
      <c r="AD52" s="76">
        <f t="shared" si="58"/>
        <v>0</v>
      </c>
      <c r="AE52" s="77">
        <f t="shared" si="58"/>
        <v>0</v>
      </c>
      <c r="AF52" s="279">
        <f t="shared" si="52"/>
        <v>0</v>
      </c>
      <c r="AG52" s="75">
        <f t="shared" ref="AG52:AQ52" si="59">SUM(AG53:AG56)</f>
        <v>0</v>
      </c>
      <c r="AH52" s="61">
        <f>SUM(AH53:AH56)</f>
        <v>0</v>
      </c>
      <c r="AI52" s="77">
        <f t="shared" si="59"/>
        <v>0</v>
      </c>
      <c r="AJ52" s="320">
        <f t="shared" si="59"/>
        <v>0</v>
      </c>
      <c r="AK52" s="90">
        <f t="shared" si="59"/>
        <v>0</v>
      </c>
      <c r="AL52" s="76">
        <f t="shared" si="59"/>
        <v>0</v>
      </c>
      <c r="AM52" s="76">
        <f>SUM(AM53:AM56)</f>
        <v>0</v>
      </c>
      <c r="AN52" s="76">
        <f t="shared" si="59"/>
        <v>0</v>
      </c>
      <c r="AO52" s="76">
        <f t="shared" si="59"/>
        <v>0</v>
      </c>
      <c r="AP52" s="76">
        <f t="shared" si="59"/>
        <v>0</v>
      </c>
      <c r="AQ52" s="77">
        <f t="shared" si="59"/>
        <v>0</v>
      </c>
      <c r="AR52" s="209"/>
      <c r="AS52" s="332"/>
      <c r="AT52" s="260"/>
      <c r="AU52" s="260"/>
      <c r="AV52" s="260"/>
      <c r="AW52" s="461"/>
      <c r="AX52" s="103"/>
      <c r="AY52" s="103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</row>
    <row r="53" spans="1:136" ht="15.75" customHeight="1">
      <c r="A53" s="235"/>
      <c r="B53" s="180"/>
      <c r="C53" s="180">
        <v>321</v>
      </c>
      <c r="D53" s="547" t="s">
        <v>5</v>
      </c>
      <c r="E53" s="547"/>
      <c r="F53" s="547"/>
      <c r="G53" s="547"/>
      <c r="H53" s="74">
        <f t="shared" si="48"/>
        <v>0</v>
      </c>
      <c r="I53" s="78"/>
      <c r="J53" s="89"/>
      <c r="K53" s="80"/>
      <c r="L53" s="321"/>
      <c r="M53" s="118"/>
      <c r="N53" s="79"/>
      <c r="O53" s="79"/>
      <c r="P53" s="79"/>
      <c r="Q53" s="79"/>
      <c r="R53" s="79"/>
      <c r="S53" s="80"/>
      <c r="T53" s="257">
        <f t="shared" si="50"/>
        <v>0</v>
      </c>
      <c r="U53" s="242"/>
      <c r="V53" s="247"/>
      <c r="W53" s="243"/>
      <c r="X53" s="323"/>
      <c r="Y53" s="244"/>
      <c r="Z53" s="245"/>
      <c r="AA53" s="245"/>
      <c r="AB53" s="245"/>
      <c r="AC53" s="245"/>
      <c r="AD53" s="245"/>
      <c r="AE53" s="243"/>
      <c r="AF53" s="280">
        <f t="shared" si="52"/>
        <v>0</v>
      </c>
      <c r="AG53" s="242"/>
      <c r="AH53" s="247"/>
      <c r="AI53" s="243"/>
      <c r="AJ53" s="323"/>
      <c r="AK53" s="244"/>
      <c r="AL53" s="245"/>
      <c r="AM53" s="245"/>
      <c r="AN53" s="245"/>
      <c r="AO53" s="245"/>
      <c r="AP53" s="245"/>
      <c r="AQ53" s="243"/>
      <c r="AR53" s="209"/>
      <c r="AS53" s="332"/>
      <c r="AT53" s="333"/>
      <c r="AU53" s="333"/>
      <c r="AV53" s="333"/>
      <c r="AW53" s="461"/>
    </row>
    <row r="54" spans="1:136" ht="15.75" customHeight="1">
      <c r="A54" s="235"/>
      <c r="B54" s="180"/>
      <c r="C54" s="180">
        <v>322</v>
      </c>
      <c r="D54" s="547" t="s">
        <v>6</v>
      </c>
      <c r="E54" s="547"/>
      <c r="F54" s="547"/>
      <c r="G54" s="547"/>
      <c r="H54" s="74">
        <f t="shared" si="48"/>
        <v>0</v>
      </c>
      <c r="I54" s="78"/>
      <c r="J54" s="89"/>
      <c r="K54" s="80"/>
      <c r="L54" s="321"/>
      <c r="M54" s="118"/>
      <c r="N54" s="79"/>
      <c r="O54" s="79"/>
      <c r="P54" s="79"/>
      <c r="Q54" s="79"/>
      <c r="R54" s="79"/>
      <c r="S54" s="80"/>
      <c r="T54" s="257">
        <f t="shared" si="50"/>
        <v>0</v>
      </c>
      <c r="U54" s="242"/>
      <c r="V54" s="247"/>
      <c r="W54" s="243"/>
      <c r="X54" s="323"/>
      <c r="Y54" s="244"/>
      <c r="Z54" s="245"/>
      <c r="AA54" s="245"/>
      <c r="AB54" s="245"/>
      <c r="AC54" s="245"/>
      <c r="AD54" s="245"/>
      <c r="AE54" s="243"/>
      <c r="AF54" s="280">
        <f t="shared" si="52"/>
        <v>0</v>
      </c>
      <c r="AG54" s="242"/>
      <c r="AH54" s="247"/>
      <c r="AI54" s="243"/>
      <c r="AJ54" s="323"/>
      <c r="AK54" s="244"/>
      <c r="AL54" s="245"/>
      <c r="AM54" s="245"/>
      <c r="AN54" s="245"/>
      <c r="AO54" s="245"/>
      <c r="AP54" s="245"/>
      <c r="AQ54" s="243"/>
      <c r="AR54" s="209"/>
      <c r="AS54" s="332"/>
      <c r="AT54" s="462"/>
      <c r="AU54" s="462"/>
      <c r="AV54" s="462"/>
      <c r="AW54" s="461"/>
    </row>
    <row r="55" spans="1:136" ht="15.75" customHeight="1">
      <c r="A55" s="235"/>
      <c r="B55" s="180"/>
      <c r="C55" s="180">
        <v>323</v>
      </c>
      <c r="D55" s="547" t="s">
        <v>7</v>
      </c>
      <c r="E55" s="547"/>
      <c r="F55" s="547"/>
      <c r="G55" s="547"/>
      <c r="H55" s="74">
        <f>SUM(I55:S55)</f>
        <v>0</v>
      </c>
      <c r="I55" s="78"/>
      <c r="J55" s="89"/>
      <c r="K55" s="80"/>
      <c r="L55" s="321"/>
      <c r="M55" s="118"/>
      <c r="N55" s="79"/>
      <c r="O55" s="79"/>
      <c r="P55" s="79"/>
      <c r="Q55" s="79"/>
      <c r="R55" s="79"/>
      <c r="S55" s="80"/>
      <c r="T55" s="257">
        <f>SUM(U55:AE55)</f>
        <v>0</v>
      </c>
      <c r="U55" s="242"/>
      <c r="V55" s="247"/>
      <c r="W55" s="243"/>
      <c r="X55" s="323"/>
      <c r="Y55" s="244"/>
      <c r="Z55" s="245"/>
      <c r="AA55" s="245"/>
      <c r="AB55" s="245"/>
      <c r="AC55" s="245"/>
      <c r="AD55" s="245"/>
      <c r="AE55" s="243"/>
      <c r="AF55" s="280">
        <f>SUM(AG55:AQ55)</f>
        <v>0</v>
      </c>
      <c r="AG55" s="242"/>
      <c r="AH55" s="247"/>
      <c r="AI55" s="243"/>
      <c r="AJ55" s="323"/>
      <c r="AK55" s="244"/>
      <c r="AL55" s="245"/>
      <c r="AM55" s="245"/>
      <c r="AN55" s="245"/>
      <c r="AO55" s="245"/>
      <c r="AP55" s="245"/>
      <c r="AQ55" s="243"/>
      <c r="AR55" s="209"/>
      <c r="AS55" s="332"/>
      <c r="AT55" s="462"/>
      <c r="AU55" s="462"/>
      <c r="AV55" s="462"/>
      <c r="AW55" s="461"/>
    </row>
    <row r="56" spans="1:136" ht="15.75" customHeight="1">
      <c r="A56" s="235"/>
      <c r="B56" s="180"/>
      <c r="C56" s="180">
        <v>329</v>
      </c>
      <c r="D56" s="547" t="s">
        <v>8</v>
      </c>
      <c r="E56" s="547"/>
      <c r="F56" s="547"/>
      <c r="G56" s="548"/>
      <c r="H56" s="74">
        <f t="shared" si="48"/>
        <v>0</v>
      </c>
      <c r="I56" s="78"/>
      <c r="J56" s="89"/>
      <c r="K56" s="80"/>
      <c r="L56" s="321"/>
      <c r="M56" s="118"/>
      <c r="N56" s="79"/>
      <c r="O56" s="79"/>
      <c r="P56" s="79"/>
      <c r="Q56" s="79"/>
      <c r="R56" s="79"/>
      <c r="S56" s="80"/>
      <c r="T56" s="257">
        <f t="shared" si="50"/>
        <v>0</v>
      </c>
      <c r="U56" s="242"/>
      <c r="V56" s="247"/>
      <c r="W56" s="243"/>
      <c r="X56" s="323"/>
      <c r="Y56" s="244"/>
      <c r="Z56" s="245"/>
      <c r="AA56" s="245"/>
      <c r="AB56" s="245"/>
      <c r="AC56" s="245"/>
      <c r="AD56" s="245"/>
      <c r="AE56" s="243"/>
      <c r="AF56" s="280">
        <f t="shared" si="52"/>
        <v>0</v>
      </c>
      <c r="AG56" s="242"/>
      <c r="AH56" s="247"/>
      <c r="AI56" s="243"/>
      <c r="AJ56" s="323"/>
      <c r="AK56" s="244"/>
      <c r="AL56" s="245"/>
      <c r="AM56" s="245"/>
      <c r="AN56" s="245"/>
      <c r="AO56" s="245"/>
      <c r="AP56" s="245"/>
      <c r="AQ56" s="243"/>
      <c r="AR56" s="209"/>
      <c r="AS56" s="332"/>
      <c r="AT56" s="462"/>
      <c r="AU56" s="462"/>
      <c r="AV56" s="462"/>
      <c r="AW56" s="461"/>
      <c r="AX56" s="124"/>
      <c r="AY56" s="124"/>
    </row>
    <row r="57" spans="1:136" s="4" customFormat="1" ht="27.6" customHeight="1">
      <c r="A57" s="549">
        <v>36</v>
      </c>
      <c r="B57" s="550"/>
      <c r="C57" s="85"/>
      <c r="D57" s="551" t="s">
        <v>272</v>
      </c>
      <c r="E57" s="551"/>
      <c r="F57" s="551"/>
      <c r="G57" s="552"/>
      <c r="H57" s="73">
        <f>SUM(I57:S57)</f>
        <v>0</v>
      </c>
      <c r="I57" s="75">
        <f>I58+I59</f>
        <v>0</v>
      </c>
      <c r="J57" s="61">
        <f t="shared" ref="J57:S57" si="60">J58+J59</f>
        <v>0</v>
      </c>
      <c r="K57" s="77">
        <f t="shared" si="60"/>
        <v>0</v>
      </c>
      <c r="L57" s="320">
        <f t="shared" si="60"/>
        <v>0</v>
      </c>
      <c r="M57" s="90">
        <f t="shared" si="60"/>
        <v>0</v>
      </c>
      <c r="N57" s="76">
        <f t="shared" si="60"/>
        <v>0</v>
      </c>
      <c r="O57" s="76">
        <f t="shared" si="60"/>
        <v>0</v>
      </c>
      <c r="P57" s="76">
        <f t="shared" si="60"/>
        <v>0</v>
      </c>
      <c r="Q57" s="76">
        <f t="shared" si="60"/>
        <v>0</v>
      </c>
      <c r="R57" s="76">
        <f t="shared" si="60"/>
        <v>0</v>
      </c>
      <c r="S57" s="77">
        <f t="shared" si="60"/>
        <v>0</v>
      </c>
      <c r="T57" s="249">
        <f>SUM(U57:AE57)</f>
        <v>0</v>
      </c>
      <c r="U57" s="75">
        <f t="shared" ref="U57:AE57" si="61">U58+U59</f>
        <v>0</v>
      </c>
      <c r="V57" s="61">
        <f t="shared" si="61"/>
        <v>0</v>
      </c>
      <c r="W57" s="77">
        <f t="shared" si="61"/>
        <v>0</v>
      </c>
      <c r="X57" s="320">
        <f t="shared" si="61"/>
        <v>0</v>
      </c>
      <c r="Y57" s="90">
        <f t="shared" si="61"/>
        <v>0</v>
      </c>
      <c r="Z57" s="76">
        <f t="shared" si="61"/>
        <v>0</v>
      </c>
      <c r="AA57" s="76">
        <f t="shared" si="61"/>
        <v>0</v>
      </c>
      <c r="AB57" s="76">
        <f t="shared" si="61"/>
        <v>0</v>
      </c>
      <c r="AC57" s="76">
        <f t="shared" si="61"/>
        <v>0</v>
      </c>
      <c r="AD57" s="76">
        <f t="shared" si="61"/>
        <v>0</v>
      </c>
      <c r="AE57" s="77">
        <f t="shared" si="61"/>
        <v>0</v>
      </c>
      <c r="AF57" s="279">
        <f>SUM(AG57:AQ57)</f>
        <v>0</v>
      </c>
      <c r="AG57" s="75">
        <f t="shared" ref="AG57:AQ57" si="62">AG58+AG59</f>
        <v>0</v>
      </c>
      <c r="AH57" s="61">
        <f t="shared" si="62"/>
        <v>0</v>
      </c>
      <c r="AI57" s="77">
        <f t="shared" si="62"/>
        <v>0</v>
      </c>
      <c r="AJ57" s="320">
        <f t="shared" si="62"/>
        <v>0</v>
      </c>
      <c r="AK57" s="90">
        <f t="shared" si="62"/>
        <v>0</v>
      </c>
      <c r="AL57" s="76">
        <f t="shared" si="62"/>
        <v>0</v>
      </c>
      <c r="AM57" s="76">
        <f t="shared" si="62"/>
        <v>0</v>
      </c>
      <c r="AN57" s="76">
        <f t="shared" si="62"/>
        <v>0</v>
      </c>
      <c r="AO57" s="76">
        <f t="shared" si="62"/>
        <v>0</v>
      </c>
      <c r="AP57" s="76">
        <f t="shared" si="62"/>
        <v>0</v>
      </c>
      <c r="AQ57" s="77">
        <f t="shared" si="62"/>
        <v>0</v>
      </c>
      <c r="AR57" s="209"/>
      <c r="AS57" s="332"/>
      <c r="AT57" s="462"/>
      <c r="AU57" s="462"/>
      <c r="AV57" s="462"/>
      <c r="AW57" s="68"/>
      <c r="AX57" s="194"/>
      <c r="AY57" s="194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</row>
    <row r="58" spans="1:136" ht="15">
      <c r="A58" s="235"/>
      <c r="B58" s="180"/>
      <c r="C58" s="180">
        <v>368</v>
      </c>
      <c r="D58" s="547" t="s">
        <v>160</v>
      </c>
      <c r="E58" s="547"/>
      <c r="F58" s="547"/>
      <c r="G58" s="548"/>
      <c r="H58" s="74">
        <f>SUM(I58:S58)</f>
        <v>0</v>
      </c>
      <c r="I58" s="416"/>
      <c r="J58" s="79"/>
      <c r="K58" s="118"/>
      <c r="L58" s="416"/>
      <c r="M58" s="417"/>
      <c r="N58" s="79"/>
      <c r="O58" s="79"/>
      <c r="P58" s="79"/>
      <c r="Q58" s="79"/>
      <c r="R58" s="79"/>
      <c r="S58" s="80"/>
      <c r="T58" s="257">
        <f>SUM(U58:AE58)</f>
        <v>0</v>
      </c>
      <c r="U58" s="246"/>
      <c r="V58" s="245"/>
      <c r="W58" s="244"/>
      <c r="X58" s="246"/>
      <c r="Y58" s="418"/>
      <c r="Z58" s="245"/>
      <c r="AA58" s="245"/>
      <c r="AB58" s="245"/>
      <c r="AC58" s="245"/>
      <c r="AD58" s="245"/>
      <c r="AE58" s="243"/>
      <c r="AF58" s="280">
        <f>SUM(AG58:AQ58)</f>
        <v>0</v>
      </c>
      <c r="AG58" s="246"/>
      <c r="AH58" s="245"/>
      <c r="AI58" s="244"/>
      <c r="AJ58" s="246"/>
      <c r="AK58" s="418"/>
      <c r="AL58" s="245"/>
      <c r="AM58" s="245"/>
      <c r="AN58" s="245"/>
      <c r="AO58" s="245"/>
      <c r="AP58" s="245"/>
      <c r="AQ58" s="243"/>
      <c r="AR58" s="209"/>
      <c r="AS58" s="102"/>
      <c r="AT58" s="261"/>
      <c r="AU58" s="261"/>
      <c r="AV58" s="261"/>
      <c r="AW58" s="68"/>
      <c r="AX58" s="124"/>
      <c r="AY58" s="124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</row>
    <row r="59" spans="1:136" ht="29.45" customHeight="1">
      <c r="A59" s="235"/>
      <c r="B59" s="180"/>
      <c r="C59" s="180">
        <v>369</v>
      </c>
      <c r="D59" s="547" t="s">
        <v>196</v>
      </c>
      <c r="E59" s="547"/>
      <c r="F59" s="547"/>
      <c r="G59" s="548"/>
      <c r="H59" s="74">
        <f>SUM(I59:S59)</f>
        <v>0</v>
      </c>
      <c r="I59" s="416"/>
      <c r="J59" s="79"/>
      <c r="K59" s="118"/>
      <c r="L59" s="416"/>
      <c r="M59" s="417"/>
      <c r="N59" s="79"/>
      <c r="O59" s="79"/>
      <c r="P59" s="79"/>
      <c r="Q59" s="79"/>
      <c r="R59" s="79"/>
      <c r="S59" s="80"/>
      <c r="T59" s="257">
        <f>SUM(U59:AE59)</f>
        <v>0</v>
      </c>
      <c r="U59" s="246"/>
      <c r="V59" s="245"/>
      <c r="W59" s="244"/>
      <c r="X59" s="246"/>
      <c r="Y59" s="418"/>
      <c r="Z59" s="245"/>
      <c r="AA59" s="245"/>
      <c r="AB59" s="245"/>
      <c r="AC59" s="245"/>
      <c r="AD59" s="245"/>
      <c r="AE59" s="243"/>
      <c r="AF59" s="280">
        <f>SUM(AG59:AQ59)</f>
        <v>0</v>
      </c>
      <c r="AG59" s="246"/>
      <c r="AH59" s="245"/>
      <c r="AI59" s="244"/>
      <c r="AJ59" s="246"/>
      <c r="AK59" s="418"/>
      <c r="AL59" s="245"/>
      <c r="AM59" s="245"/>
      <c r="AN59" s="245"/>
      <c r="AO59" s="245"/>
      <c r="AP59" s="245"/>
      <c r="AQ59" s="243"/>
      <c r="AR59" s="209"/>
      <c r="AS59" s="102"/>
      <c r="AT59" s="261"/>
      <c r="AU59" s="261"/>
      <c r="AV59" s="261"/>
      <c r="AW59" s="463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</row>
    <row r="60" spans="1:136" s="72" customFormat="1" ht="25.5" customHeight="1">
      <c r="A60" s="233">
        <v>4</v>
      </c>
      <c r="B60" s="66"/>
      <c r="C60" s="66"/>
      <c r="D60" s="553" t="s">
        <v>17</v>
      </c>
      <c r="E60" s="553"/>
      <c r="F60" s="553"/>
      <c r="G60" s="554"/>
      <c r="H60" s="73">
        <f t="shared" si="48"/>
        <v>0</v>
      </c>
      <c r="I60" s="75">
        <f>I61+I67</f>
        <v>0</v>
      </c>
      <c r="J60" s="61">
        <f>J61+J67</f>
        <v>0</v>
      </c>
      <c r="K60" s="77">
        <f t="shared" ref="K60:S60" si="63">K61+K67</f>
        <v>0</v>
      </c>
      <c r="L60" s="320">
        <f t="shared" si="63"/>
        <v>0</v>
      </c>
      <c r="M60" s="90">
        <f t="shared" si="63"/>
        <v>0</v>
      </c>
      <c r="N60" s="76">
        <f t="shared" si="63"/>
        <v>0</v>
      </c>
      <c r="O60" s="76">
        <f>O61+O67</f>
        <v>0</v>
      </c>
      <c r="P60" s="76">
        <f t="shared" si="63"/>
        <v>0</v>
      </c>
      <c r="Q60" s="76">
        <f t="shared" si="63"/>
        <v>0</v>
      </c>
      <c r="R60" s="76">
        <f t="shared" si="63"/>
        <v>0</v>
      </c>
      <c r="S60" s="77">
        <f t="shared" si="63"/>
        <v>0</v>
      </c>
      <c r="T60" s="249">
        <f t="shared" si="50"/>
        <v>0</v>
      </c>
      <c r="U60" s="75">
        <f>U61+U67</f>
        <v>0</v>
      </c>
      <c r="V60" s="61">
        <f>V61+V67</f>
        <v>0</v>
      </c>
      <c r="W60" s="77">
        <f t="shared" ref="W60:AE60" si="64">W61+W67</f>
        <v>0</v>
      </c>
      <c r="X60" s="320">
        <f t="shared" si="64"/>
        <v>0</v>
      </c>
      <c r="Y60" s="90">
        <f t="shared" si="64"/>
        <v>0</v>
      </c>
      <c r="Z60" s="76">
        <f t="shared" si="64"/>
        <v>0</v>
      </c>
      <c r="AA60" s="76">
        <f>AA61+AA67</f>
        <v>0</v>
      </c>
      <c r="AB60" s="76">
        <f t="shared" si="64"/>
        <v>0</v>
      </c>
      <c r="AC60" s="76">
        <f t="shared" si="64"/>
        <v>0</v>
      </c>
      <c r="AD60" s="76">
        <f t="shared" si="64"/>
        <v>0</v>
      </c>
      <c r="AE60" s="77">
        <f t="shared" si="64"/>
        <v>0</v>
      </c>
      <c r="AF60" s="279">
        <f t="shared" si="52"/>
        <v>0</v>
      </c>
      <c r="AG60" s="75">
        <f>AG61+AG67</f>
        <v>0</v>
      </c>
      <c r="AH60" s="61">
        <f>AH61+AH67</f>
        <v>0</v>
      </c>
      <c r="AI60" s="77">
        <f t="shared" ref="AI60:AQ60" si="65">AI61+AI67</f>
        <v>0</v>
      </c>
      <c r="AJ60" s="320">
        <f t="shared" si="65"/>
        <v>0</v>
      </c>
      <c r="AK60" s="90">
        <f t="shared" si="65"/>
        <v>0</v>
      </c>
      <c r="AL60" s="76">
        <f t="shared" si="65"/>
        <v>0</v>
      </c>
      <c r="AM60" s="76">
        <f>AM61+AM67</f>
        <v>0</v>
      </c>
      <c r="AN60" s="76">
        <f t="shared" si="65"/>
        <v>0</v>
      </c>
      <c r="AO60" s="76">
        <f t="shared" si="65"/>
        <v>0</v>
      </c>
      <c r="AP60" s="76">
        <f t="shared" si="65"/>
        <v>0</v>
      </c>
      <c r="AQ60" s="77">
        <f t="shared" si="65"/>
        <v>0</v>
      </c>
      <c r="AR60" s="209"/>
      <c r="AS60" s="102"/>
      <c r="AT60" s="261"/>
      <c r="AU60" s="261"/>
      <c r="AV60" s="261"/>
      <c r="AW60" s="461"/>
      <c r="AX60" s="103"/>
      <c r="AY60" s="103"/>
      <c r="AZ60" s="194"/>
      <c r="BA60" s="194"/>
      <c r="BB60" s="194"/>
      <c r="BC60" s="194"/>
      <c r="BD60" s="194"/>
      <c r="BE60" s="194"/>
      <c r="BF60" s="194"/>
      <c r="BG60" s="194"/>
      <c r="BH60" s="194"/>
      <c r="BI60" s="194"/>
      <c r="BJ60" s="194"/>
      <c r="BK60" s="194"/>
      <c r="BL60" s="194"/>
      <c r="BM60" s="194"/>
      <c r="BN60" s="194"/>
      <c r="BO60" s="194"/>
      <c r="BP60" s="193"/>
      <c r="BQ60" s="193"/>
      <c r="BR60" s="193"/>
      <c r="BS60" s="193"/>
      <c r="BT60" s="193"/>
      <c r="BU60" s="193"/>
      <c r="BV60" s="193"/>
      <c r="BW60" s="193"/>
      <c r="BX60" s="193"/>
      <c r="BY60" s="193"/>
      <c r="BZ60" s="193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3"/>
      <c r="CL60" s="193"/>
      <c r="CM60" s="193"/>
      <c r="CN60" s="193"/>
      <c r="CO60" s="193"/>
      <c r="CP60" s="193"/>
      <c r="CQ60" s="193"/>
      <c r="CR60" s="193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  <c r="DE60" s="193"/>
      <c r="DF60" s="193"/>
      <c r="DG60" s="193"/>
      <c r="DH60" s="193"/>
      <c r="DI60" s="193"/>
      <c r="DJ60" s="193"/>
      <c r="DK60" s="193"/>
      <c r="DL60" s="193"/>
      <c r="DM60" s="193"/>
      <c r="DN60" s="193"/>
      <c r="DO60" s="193"/>
      <c r="DP60" s="193"/>
      <c r="DQ60" s="193"/>
      <c r="DR60" s="193"/>
      <c r="DS60" s="193"/>
      <c r="DT60" s="193"/>
      <c r="DU60" s="193"/>
      <c r="DV60" s="193"/>
      <c r="DW60" s="193"/>
      <c r="DX60" s="193"/>
      <c r="DY60" s="193"/>
      <c r="DZ60" s="193"/>
      <c r="EA60" s="193"/>
      <c r="EB60" s="193"/>
      <c r="EC60" s="193"/>
      <c r="ED60" s="193"/>
      <c r="EE60" s="193"/>
      <c r="EF60" s="193"/>
    </row>
    <row r="61" spans="1:136" s="4" customFormat="1" ht="24.75" customHeight="1">
      <c r="A61" s="549">
        <v>42</v>
      </c>
      <c r="B61" s="550"/>
      <c r="C61" s="214"/>
      <c r="D61" s="551" t="s">
        <v>45</v>
      </c>
      <c r="E61" s="551"/>
      <c r="F61" s="551"/>
      <c r="G61" s="552"/>
      <c r="H61" s="73">
        <f>SUM(I61:S61)</f>
        <v>0</v>
      </c>
      <c r="I61" s="75">
        <f>SUM(I62:I66)</f>
        <v>0</v>
      </c>
      <c r="J61" s="61">
        <f>SUM(J62:J66)</f>
        <v>0</v>
      </c>
      <c r="K61" s="77">
        <f t="shared" ref="K61:S61" si="66">SUM(K62:K66)</f>
        <v>0</v>
      </c>
      <c r="L61" s="320">
        <f t="shared" si="66"/>
        <v>0</v>
      </c>
      <c r="M61" s="90">
        <f t="shared" si="66"/>
        <v>0</v>
      </c>
      <c r="N61" s="76">
        <f t="shared" si="66"/>
        <v>0</v>
      </c>
      <c r="O61" s="76">
        <f>SUM(O62:O66)</f>
        <v>0</v>
      </c>
      <c r="P61" s="76">
        <f t="shared" si="66"/>
        <v>0</v>
      </c>
      <c r="Q61" s="76">
        <f t="shared" si="66"/>
        <v>0</v>
      </c>
      <c r="R61" s="76">
        <f t="shared" si="66"/>
        <v>0</v>
      </c>
      <c r="S61" s="77">
        <f t="shared" si="66"/>
        <v>0</v>
      </c>
      <c r="T61" s="249">
        <f>SUM(U61:AE61)</f>
        <v>0</v>
      </c>
      <c r="U61" s="75">
        <f>SUM(U62:U66)</f>
        <v>0</v>
      </c>
      <c r="V61" s="61">
        <f>SUM(V62:V66)</f>
        <v>0</v>
      </c>
      <c r="W61" s="77">
        <f t="shared" ref="W61:AE61" si="67">SUM(W62:W66)</f>
        <v>0</v>
      </c>
      <c r="X61" s="320">
        <f t="shared" si="67"/>
        <v>0</v>
      </c>
      <c r="Y61" s="90">
        <f t="shared" si="67"/>
        <v>0</v>
      </c>
      <c r="Z61" s="76">
        <f t="shared" si="67"/>
        <v>0</v>
      </c>
      <c r="AA61" s="76">
        <f>SUM(AA62:AA66)</f>
        <v>0</v>
      </c>
      <c r="AB61" s="76">
        <f t="shared" si="67"/>
        <v>0</v>
      </c>
      <c r="AC61" s="76">
        <f t="shared" si="67"/>
        <v>0</v>
      </c>
      <c r="AD61" s="76">
        <f t="shared" si="67"/>
        <v>0</v>
      </c>
      <c r="AE61" s="77">
        <f t="shared" si="67"/>
        <v>0</v>
      </c>
      <c r="AF61" s="279">
        <f>SUM(AG61:AQ61)</f>
        <v>0</v>
      </c>
      <c r="AG61" s="75">
        <f>SUM(AG62:AG66)</f>
        <v>0</v>
      </c>
      <c r="AH61" s="61">
        <f>SUM(AH62:AH66)</f>
        <v>0</v>
      </c>
      <c r="AI61" s="77">
        <f t="shared" ref="AI61:AQ61" si="68">SUM(AI62:AI66)</f>
        <v>0</v>
      </c>
      <c r="AJ61" s="320">
        <f t="shared" si="68"/>
        <v>0</v>
      </c>
      <c r="AK61" s="90">
        <f t="shared" si="68"/>
        <v>0</v>
      </c>
      <c r="AL61" s="76">
        <f t="shared" si="68"/>
        <v>0</v>
      </c>
      <c r="AM61" s="76">
        <f>SUM(AM62:AM66)</f>
        <v>0</v>
      </c>
      <c r="AN61" s="76">
        <f t="shared" si="68"/>
        <v>0</v>
      </c>
      <c r="AO61" s="76">
        <f t="shared" si="68"/>
        <v>0</v>
      </c>
      <c r="AP61" s="76">
        <f t="shared" si="68"/>
        <v>0</v>
      </c>
      <c r="AQ61" s="77">
        <f t="shared" si="68"/>
        <v>0</v>
      </c>
      <c r="AR61" s="209"/>
      <c r="AS61" s="102"/>
      <c r="AT61" s="261"/>
      <c r="AU61" s="261"/>
      <c r="AV61" s="261"/>
      <c r="AW61" s="461"/>
      <c r="AX61" s="103"/>
      <c r="AY61" s="103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  <c r="DD61" s="191"/>
      <c r="DE61" s="191"/>
      <c r="DF61" s="191"/>
      <c r="DG61" s="191"/>
      <c r="DH61" s="191"/>
      <c r="DI61" s="191"/>
      <c r="DJ61" s="191"/>
      <c r="DK61" s="191"/>
      <c r="DL61" s="191"/>
      <c r="DM61" s="191"/>
      <c r="DN61" s="191"/>
      <c r="DO61" s="191"/>
      <c r="DP61" s="191"/>
      <c r="DQ61" s="191"/>
      <c r="DR61" s="191"/>
      <c r="DS61" s="191"/>
      <c r="DT61" s="191"/>
      <c r="DU61" s="191"/>
      <c r="DV61" s="191"/>
      <c r="DW61" s="191"/>
      <c r="DX61" s="191"/>
      <c r="DY61" s="191"/>
      <c r="DZ61" s="191"/>
      <c r="EA61" s="191"/>
      <c r="EB61" s="191"/>
      <c r="EC61" s="191"/>
      <c r="ED61" s="191"/>
      <c r="EE61" s="191"/>
      <c r="EF61" s="191"/>
    </row>
    <row r="62" spans="1:136" ht="15.75" customHeight="1">
      <c r="A62" s="235"/>
      <c r="B62" s="180"/>
      <c r="C62" s="180">
        <v>421</v>
      </c>
      <c r="D62" s="547" t="s">
        <v>72</v>
      </c>
      <c r="E62" s="547"/>
      <c r="F62" s="547"/>
      <c r="G62" s="547"/>
      <c r="H62" s="74">
        <f>SUM(I62:S62)</f>
        <v>0</v>
      </c>
      <c r="I62" s="78"/>
      <c r="J62" s="89"/>
      <c r="K62" s="80"/>
      <c r="L62" s="321"/>
      <c r="M62" s="118"/>
      <c r="N62" s="79"/>
      <c r="O62" s="79"/>
      <c r="P62" s="79"/>
      <c r="Q62" s="79"/>
      <c r="R62" s="79"/>
      <c r="S62" s="80"/>
      <c r="T62" s="257">
        <f>SUM(U62:AE62)</f>
        <v>0</v>
      </c>
      <c r="U62" s="242"/>
      <c r="V62" s="247"/>
      <c r="W62" s="243"/>
      <c r="X62" s="323"/>
      <c r="Y62" s="244"/>
      <c r="Z62" s="245"/>
      <c r="AA62" s="245"/>
      <c r="AB62" s="245"/>
      <c r="AC62" s="245"/>
      <c r="AD62" s="245"/>
      <c r="AE62" s="243"/>
      <c r="AF62" s="280">
        <f>SUM(AG62:AQ62)</f>
        <v>0</v>
      </c>
      <c r="AG62" s="242"/>
      <c r="AH62" s="247"/>
      <c r="AI62" s="243"/>
      <c r="AJ62" s="323"/>
      <c r="AK62" s="244"/>
      <c r="AL62" s="245"/>
      <c r="AM62" s="245"/>
      <c r="AN62" s="245"/>
      <c r="AO62" s="245"/>
      <c r="AP62" s="245"/>
      <c r="AQ62" s="243"/>
      <c r="AR62" s="209"/>
      <c r="AS62" s="102"/>
      <c r="AT62" s="261"/>
      <c r="AU62" s="261"/>
      <c r="AV62" s="261"/>
      <c r="AW62" s="461"/>
      <c r="AX62" s="124"/>
      <c r="AY62" s="124"/>
    </row>
    <row r="63" spans="1:136" ht="15">
      <c r="A63" s="235"/>
      <c r="B63" s="180"/>
      <c r="C63" s="180">
        <v>422</v>
      </c>
      <c r="D63" s="547" t="s">
        <v>11</v>
      </c>
      <c r="E63" s="547"/>
      <c r="F63" s="547"/>
      <c r="G63" s="548"/>
      <c r="H63" s="74">
        <f>SUM(I63:S63)</f>
        <v>0</v>
      </c>
      <c r="I63" s="78"/>
      <c r="J63" s="89"/>
      <c r="K63" s="80"/>
      <c r="L63" s="321"/>
      <c r="M63" s="118"/>
      <c r="N63" s="79"/>
      <c r="O63" s="79"/>
      <c r="P63" s="79"/>
      <c r="Q63" s="79"/>
      <c r="R63" s="79"/>
      <c r="S63" s="80"/>
      <c r="T63" s="257">
        <f>SUM(U63:AE63)</f>
        <v>0</v>
      </c>
      <c r="U63" s="242"/>
      <c r="V63" s="247"/>
      <c r="W63" s="243"/>
      <c r="X63" s="323"/>
      <c r="Y63" s="244"/>
      <c r="Z63" s="245"/>
      <c r="AA63" s="245"/>
      <c r="AB63" s="245"/>
      <c r="AC63" s="245"/>
      <c r="AD63" s="245"/>
      <c r="AE63" s="243"/>
      <c r="AF63" s="280">
        <f>SUM(AG63:AQ63)</f>
        <v>0</v>
      </c>
      <c r="AG63" s="242"/>
      <c r="AH63" s="247"/>
      <c r="AI63" s="243"/>
      <c r="AJ63" s="323"/>
      <c r="AK63" s="244"/>
      <c r="AL63" s="245"/>
      <c r="AM63" s="245"/>
      <c r="AN63" s="245"/>
      <c r="AO63" s="245"/>
      <c r="AP63" s="245"/>
      <c r="AQ63" s="243"/>
      <c r="AR63" s="209"/>
      <c r="AS63" s="464"/>
      <c r="AT63" s="465"/>
      <c r="AU63" s="465"/>
      <c r="AV63" s="465"/>
      <c r="AW63" s="463"/>
    </row>
    <row r="64" spans="1:136" ht="15">
      <c r="A64" s="235"/>
      <c r="B64" s="180"/>
      <c r="C64" s="180">
        <v>423</v>
      </c>
      <c r="D64" s="547" t="s">
        <v>92</v>
      </c>
      <c r="E64" s="547"/>
      <c r="F64" s="547"/>
      <c r="G64" s="548"/>
      <c r="H64" s="74">
        <f t="shared" si="48"/>
        <v>0</v>
      </c>
      <c r="I64" s="78"/>
      <c r="J64" s="89"/>
      <c r="K64" s="80"/>
      <c r="L64" s="321"/>
      <c r="M64" s="118"/>
      <c r="N64" s="79"/>
      <c r="O64" s="79"/>
      <c r="P64" s="79"/>
      <c r="Q64" s="79"/>
      <c r="R64" s="79"/>
      <c r="S64" s="80"/>
      <c r="T64" s="257">
        <f t="shared" si="50"/>
        <v>0</v>
      </c>
      <c r="U64" s="242"/>
      <c r="V64" s="247"/>
      <c r="W64" s="243"/>
      <c r="X64" s="323"/>
      <c r="Y64" s="244"/>
      <c r="Z64" s="245"/>
      <c r="AA64" s="245"/>
      <c r="AB64" s="245"/>
      <c r="AC64" s="245"/>
      <c r="AD64" s="245"/>
      <c r="AE64" s="243"/>
      <c r="AF64" s="280">
        <f t="shared" si="52"/>
        <v>0</v>
      </c>
      <c r="AG64" s="242"/>
      <c r="AH64" s="247"/>
      <c r="AI64" s="243"/>
      <c r="AJ64" s="323"/>
      <c r="AK64" s="244"/>
      <c r="AL64" s="245"/>
      <c r="AM64" s="245"/>
      <c r="AN64" s="245"/>
      <c r="AO64" s="245"/>
      <c r="AP64" s="245"/>
      <c r="AQ64" s="243"/>
      <c r="AR64" s="209"/>
      <c r="AS64" s="332"/>
      <c r="AT64" s="462"/>
      <c r="AU64" s="462"/>
      <c r="AV64" s="462"/>
      <c r="AW64" s="3"/>
    </row>
    <row r="65" spans="1:136" ht="15">
      <c r="A65" s="230"/>
      <c r="B65" s="208"/>
      <c r="C65" s="208">
        <v>424</v>
      </c>
      <c r="D65" s="547" t="s">
        <v>46</v>
      </c>
      <c r="E65" s="547"/>
      <c r="F65" s="547"/>
      <c r="G65" s="548"/>
      <c r="H65" s="74">
        <f t="shared" si="48"/>
        <v>0</v>
      </c>
      <c r="I65" s="78"/>
      <c r="J65" s="89"/>
      <c r="K65" s="80"/>
      <c r="L65" s="321"/>
      <c r="M65" s="118"/>
      <c r="N65" s="79"/>
      <c r="O65" s="79"/>
      <c r="P65" s="79"/>
      <c r="Q65" s="79"/>
      <c r="R65" s="79"/>
      <c r="S65" s="80"/>
      <c r="T65" s="257">
        <f t="shared" si="50"/>
        <v>0</v>
      </c>
      <c r="U65" s="242"/>
      <c r="V65" s="247"/>
      <c r="W65" s="243"/>
      <c r="X65" s="323"/>
      <c r="Y65" s="244"/>
      <c r="Z65" s="245"/>
      <c r="AA65" s="245"/>
      <c r="AB65" s="245"/>
      <c r="AC65" s="245"/>
      <c r="AD65" s="245"/>
      <c r="AE65" s="243"/>
      <c r="AF65" s="280">
        <f t="shared" si="52"/>
        <v>0</v>
      </c>
      <c r="AG65" s="242"/>
      <c r="AH65" s="247"/>
      <c r="AI65" s="243"/>
      <c r="AJ65" s="323"/>
      <c r="AK65" s="244"/>
      <c r="AL65" s="245"/>
      <c r="AM65" s="245"/>
      <c r="AN65" s="245"/>
      <c r="AO65" s="245"/>
      <c r="AP65" s="245"/>
      <c r="AQ65" s="243"/>
      <c r="AR65" s="209"/>
      <c r="AS65" s="332"/>
      <c r="AT65" s="466"/>
      <c r="AU65" s="466"/>
      <c r="AV65" s="466"/>
      <c r="AW65" s="3"/>
    </row>
    <row r="66" spans="1:136" ht="15">
      <c r="A66" s="235"/>
      <c r="B66" s="180"/>
      <c r="C66" s="180">
        <v>426</v>
      </c>
      <c r="D66" s="547" t="s">
        <v>88</v>
      </c>
      <c r="E66" s="547"/>
      <c r="F66" s="547"/>
      <c r="G66" s="548"/>
      <c r="H66" s="74">
        <f t="shared" si="48"/>
        <v>0</v>
      </c>
      <c r="I66" s="78"/>
      <c r="J66" s="89"/>
      <c r="K66" s="80"/>
      <c r="L66" s="321"/>
      <c r="M66" s="118"/>
      <c r="N66" s="79"/>
      <c r="O66" s="79"/>
      <c r="P66" s="79"/>
      <c r="Q66" s="79"/>
      <c r="R66" s="79"/>
      <c r="S66" s="80"/>
      <c r="T66" s="257">
        <f t="shared" si="50"/>
        <v>0</v>
      </c>
      <c r="U66" s="242"/>
      <c r="V66" s="247"/>
      <c r="W66" s="243"/>
      <c r="X66" s="323"/>
      <c r="Y66" s="244"/>
      <c r="Z66" s="245"/>
      <c r="AA66" s="245"/>
      <c r="AB66" s="245"/>
      <c r="AC66" s="245"/>
      <c r="AD66" s="245"/>
      <c r="AE66" s="243"/>
      <c r="AF66" s="280">
        <f t="shared" si="52"/>
        <v>0</v>
      </c>
      <c r="AG66" s="242"/>
      <c r="AH66" s="247"/>
      <c r="AI66" s="243"/>
      <c r="AJ66" s="323"/>
      <c r="AK66" s="244"/>
      <c r="AL66" s="245"/>
      <c r="AM66" s="245"/>
      <c r="AN66" s="245"/>
      <c r="AO66" s="245"/>
      <c r="AP66" s="245"/>
      <c r="AQ66" s="243"/>
      <c r="AR66" s="209"/>
      <c r="AS66" s="332"/>
      <c r="AT66" s="260"/>
      <c r="AU66" s="260"/>
      <c r="AV66" s="260"/>
      <c r="AW66" s="3"/>
    </row>
    <row r="67" spans="1:136" s="32" customFormat="1" ht="26.25" customHeight="1">
      <c r="A67" s="501">
        <v>45</v>
      </c>
      <c r="B67" s="502"/>
      <c r="C67" s="26"/>
      <c r="D67" s="503" t="s">
        <v>89</v>
      </c>
      <c r="E67" s="503"/>
      <c r="F67" s="503"/>
      <c r="G67" s="503"/>
      <c r="H67" s="249">
        <f t="shared" si="48"/>
        <v>0</v>
      </c>
      <c r="I67" s="282">
        <f>I68+I69</f>
        <v>0</v>
      </c>
      <c r="J67" s="282">
        <f>J68+J69</f>
        <v>0</v>
      </c>
      <c r="K67" s="251">
        <f t="shared" ref="K67:S67" si="69">K68+K69</f>
        <v>0</v>
      </c>
      <c r="L67" s="322">
        <f t="shared" si="69"/>
        <v>0</v>
      </c>
      <c r="M67" s="252">
        <f t="shared" si="69"/>
        <v>0</v>
      </c>
      <c r="N67" s="253">
        <f t="shared" si="69"/>
        <v>0</v>
      </c>
      <c r="O67" s="253">
        <f>O68+O69</f>
        <v>0</v>
      </c>
      <c r="P67" s="253">
        <f t="shared" si="69"/>
        <v>0</v>
      </c>
      <c r="Q67" s="253">
        <f t="shared" si="69"/>
        <v>0</v>
      </c>
      <c r="R67" s="253">
        <f t="shared" si="69"/>
        <v>0</v>
      </c>
      <c r="S67" s="254">
        <f t="shared" si="69"/>
        <v>0</v>
      </c>
      <c r="T67" s="249">
        <f t="shared" si="50"/>
        <v>0</v>
      </c>
      <c r="U67" s="282">
        <f>U68+U69</f>
        <v>0</v>
      </c>
      <c r="V67" s="253">
        <f>V68+V69</f>
        <v>0</v>
      </c>
      <c r="W67" s="251">
        <f t="shared" ref="W67:AE67" si="70">W68+W69</f>
        <v>0</v>
      </c>
      <c r="X67" s="322">
        <f t="shared" si="70"/>
        <v>0</v>
      </c>
      <c r="Y67" s="252">
        <f t="shared" si="70"/>
        <v>0</v>
      </c>
      <c r="Z67" s="253">
        <f t="shared" si="70"/>
        <v>0</v>
      </c>
      <c r="AA67" s="253">
        <f>AA68+AA69</f>
        <v>0</v>
      </c>
      <c r="AB67" s="253">
        <f t="shared" si="70"/>
        <v>0</v>
      </c>
      <c r="AC67" s="253">
        <f t="shared" si="70"/>
        <v>0</v>
      </c>
      <c r="AD67" s="253">
        <f t="shared" si="70"/>
        <v>0</v>
      </c>
      <c r="AE67" s="254">
        <f t="shared" si="70"/>
        <v>0</v>
      </c>
      <c r="AF67" s="279">
        <f t="shared" si="52"/>
        <v>0</v>
      </c>
      <c r="AG67" s="250">
        <f>AG68+AG69</f>
        <v>0</v>
      </c>
      <c r="AH67" s="253">
        <f>AH68+AH69</f>
        <v>0</v>
      </c>
      <c r="AI67" s="251">
        <f t="shared" ref="AI67:AQ67" si="71">AI68+AI69</f>
        <v>0</v>
      </c>
      <c r="AJ67" s="322">
        <f t="shared" si="71"/>
        <v>0</v>
      </c>
      <c r="AK67" s="252">
        <f t="shared" si="71"/>
        <v>0</v>
      </c>
      <c r="AL67" s="253">
        <f t="shared" si="71"/>
        <v>0</v>
      </c>
      <c r="AM67" s="253">
        <f>AM68+AM69</f>
        <v>0</v>
      </c>
      <c r="AN67" s="253">
        <f t="shared" si="71"/>
        <v>0</v>
      </c>
      <c r="AO67" s="253">
        <f t="shared" si="71"/>
        <v>0</v>
      </c>
      <c r="AP67" s="253">
        <f t="shared" si="71"/>
        <v>0</v>
      </c>
      <c r="AQ67" s="254">
        <f t="shared" si="71"/>
        <v>0</v>
      </c>
      <c r="AR67" s="209"/>
      <c r="AS67" s="332"/>
      <c r="AT67" s="260"/>
      <c r="AU67" s="260"/>
      <c r="AV67" s="260"/>
      <c r="AW67" s="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136" ht="15">
      <c r="A68" s="235"/>
      <c r="B68" s="180"/>
      <c r="C68" s="180">
        <v>451</v>
      </c>
      <c r="D68" s="547" t="s">
        <v>90</v>
      </c>
      <c r="E68" s="547"/>
      <c r="F68" s="547"/>
      <c r="G68" s="547"/>
      <c r="H68" s="74">
        <f t="shared" si="48"/>
        <v>0</v>
      </c>
      <c r="I68" s="89"/>
      <c r="J68" s="89"/>
      <c r="K68" s="80"/>
      <c r="L68" s="321"/>
      <c r="M68" s="118"/>
      <c r="N68" s="79"/>
      <c r="O68" s="79"/>
      <c r="P68" s="79"/>
      <c r="Q68" s="79"/>
      <c r="R68" s="79"/>
      <c r="S68" s="183"/>
      <c r="T68" s="257">
        <f t="shared" si="50"/>
        <v>0</v>
      </c>
      <c r="U68" s="247"/>
      <c r="V68" s="245"/>
      <c r="W68" s="243"/>
      <c r="X68" s="323"/>
      <c r="Y68" s="244"/>
      <c r="Z68" s="245"/>
      <c r="AA68" s="245"/>
      <c r="AB68" s="245"/>
      <c r="AC68" s="245"/>
      <c r="AD68" s="245"/>
      <c r="AE68" s="248"/>
      <c r="AF68" s="280">
        <f t="shared" si="52"/>
        <v>0</v>
      </c>
      <c r="AG68" s="246"/>
      <c r="AH68" s="245"/>
      <c r="AI68" s="243"/>
      <c r="AJ68" s="323"/>
      <c r="AK68" s="244"/>
      <c r="AL68" s="245"/>
      <c r="AM68" s="245"/>
      <c r="AN68" s="245"/>
      <c r="AO68" s="245"/>
      <c r="AP68" s="245"/>
      <c r="AQ68" s="248"/>
      <c r="AR68" s="209"/>
      <c r="AS68" s="332"/>
      <c r="AT68" s="260"/>
      <c r="AU68" s="260"/>
      <c r="AV68" s="260"/>
      <c r="AW68" s="3"/>
      <c r="AX68" s="124"/>
      <c r="AY68" s="124"/>
    </row>
    <row r="69" spans="1:136" ht="15">
      <c r="A69" s="235"/>
      <c r="B69" s="180"/>
      <c r="C69" s="180">
        <v>452</v>
      </c>
      <c r="D69" s="547" t="s">
        <v>94</v>
      </c>
      <c r="E69" s="547"/>
      <c r="F69" s="547"/>
      <c r="G69" s="547"/>
      <c r="H69" s="74">
        <f t="shared" si="48"/>
        <v>0</v>
      </c>
      <c r="I69" s="89"/>
      <c r="J69" s="89"/>
      <c r="K69" s="80"/>
      <c r="L69" s="321"/>
      <c r="M69" s="118"/>
      <c r="N69" s="79"/>
      <c r="O69" s="79"/>
      <c r="P69" s="79"/>
      <c r="Q69" s="79"/>
      <c r="R69" s="79"/>
      <c r="S69" s="183"/>
      <c r="T69" s="257">
        <f t="shared" si="50"/>
        <v>0</v>
      </c>
      <c r="U69" s="247"/>
      <c r="V69" s="245"/>
      <c r="W69" s="243"/>
      <c r="X69" s="323"/>
      <c r="Y69" s="244"/>
      <c r="Z69" s="245"/>
      <c r="AA69" s="245"/>
      <c r="AB69" s="245"/>
      <c r="AC69" s="245"/>
      <c r="AD69" s="245"/>
      <c r="AE69" s="248"/>
      <c r="AF69" s="280">
        <f t="shared" si="52"/>
        <v>0</v>
      </c>
      <c r="AG69" s="246"/>
      <c r="AH69" s="245"/>
      <c r="AI69" s="243"/>
      <c r="AJ69" s="323"/>
      <c r="AK69" s="244"/>
      <c r="AL69" s="245"/>
      <c r="AM69" s="245"/>
      <c r="AN69" s="245"/>
      <c r="AO69" s="245"/>
      <c r="AP69" s="245"/>
      <c r="AQ69" s="248"/>
      <c r="AR69" s="209"/>
      <c r="AS69" s="332"/>
      <c r="AT69" s="260"/>
      <c r="AU69" s="260"/>
      <c r="AV69" s="260"/>
      <c r="AW69" s="108"/>
      <c r="AX69" s="124"/>
      <c r="AY69" s="124"/>
    </row>
    <row r="70" spans="1:136" ht="15" customHeight="1">
      <c r="A70" s="296"/>
      <c r="B70" s="296"/>
      <c r="C70" s="291"/>
      <c r="D70" s="287"/>
      <c r="E70" s="287"/>
      <c r="F70" s="287"/>
      <c r="G70" s="287"/>
      <c r="H70" s="291"/>
      <c r="I70" s="617" t="s">
        <v>310</v>
      </c>
      <c r="J70" s="617"/>
      <c r="K70" s="617"/>
      <c r="L70" s="617"/>
      <c r="M70" s="617"/>
      <c r="N70" s="617"/>
      <c r="O70" s="617"/>
      <c r="P70" s="617"/>
      <c r="Q70" s="617"/>
      <c r="R70" s="617"/>
      <c r="S70" s="617"/>
      <c r="T70" s="291"/>
      <c r="U70" s="617" t="s">
        <v>310</v>
      </c>
      <c r="V70" s="617"/>
      <c r="W70" s="617"/>
      <c r="X70" s="617"/>
      <c r="Y70" s="617"/>
      <c r="Z70" s="617"/>
      <c r="AA70" s="617"/>
      <c r="AB70" s="617"/>
      <c r="AC70" s="617"/>
      <c r="AD70" s="617"/>
      <c r="AE70" s="617"/>
      <c r="AF70" s="291"/>
      <c r="AG70" s="617" t="s">
        <v>310</v>
      </c>
      <c r="AH70" s="617"/>
      <c r="AI70" s="617"/>
      <c r="AJ70" s="617"/>
      <c r="AK70" s="617"/>
      <c r="AL70" s="617"/>
      <c r="AM70" s="617"/>
      <c r="AN70" s="617"/>
      <c r="AO70" s="617"/>
      <c r="AP70" s="617"/>
      <c r="AQ70" s="617"/>
      <c r="AR70" s="209"/>
      <c r="AS70" s="332"/>
      <c r="AT70" s="260"/>
      <c r="AU70" s="260"/>
      <c r="AV70" s="260"/>
      <c r="AW70" s="194"/>
      <c r="AX70" s="194"/>
      <c r="AY70" s="194"/>
    </row>
    <row r="71" spans="1:136" ht="10.5" customHeight="1">
      <c r="A71" s="208"/>
      <c r="B71" s="208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09"/>
      <c r="AS71" s="559"/>
      <c r="AT71" s="559"/>
      <c r="AU71" s="559"/>
      <c r="AV71" s="559"/>
      <c r="AW71" s="194"/>
      <c r="AX71" s="194"/>
      <c r="AY71" s="194"/>
    </row>
    <row r="72" spans="1:136" s="72" customFormat="1" ht="25.9" customHeight="1">
      <c r="A72" s="555" t="s">
        <v>155</v>
      </c>
      <c r="B72" s="556"/>
      <c r="C72" s="556"/>
      <c r="D72" s="557" t="s">
        <v>154</v>
      </c>
      <c r="E72" s="557"/>
      <c r="F72" s="557"/>
      <c r="G72" s="558"/>
      <c r="H72" s="81">
        <f>SUM(I72:S72)</f>
        <v>0</v>
      </c>
      <c r="I72" s="82">
        <f>I73</f>
        <v>0</v>
      </c>
      <c r="J72" s="303">
        <f t="shared" ref="J72:S72" si="72">J73</f>
        <v>0</v>
      </c>
      <c r="K72" s="84">
        <f t="shared" si="72"/>
        <v>0</v>
      </c>
      <c r="L72" s="319">
        <f t="shared" si="72"/>
        <v>0</v>
      </c>
      <c r="M72" s="120">
        <f t="shared" si="72"/>
        <v>0</v>
      </c>
      <c r="N72" s="83">
        <f t="shared" si="72"/>
        <v>0</v>
      </c>
      <c r="O72" s="83">
        <f t="shared" si="72"/>
        <v>0</v>
      </c>
      <c r="P72" s="83">
        <f t="shared" si="72"/>
        <v>0</v>
      </c>
      <c r="Q72" s="83">
        <f t="shared" si="72"/>
        <v>0</v>
      </c>
      <c r="R72" s="83">
        <f t="shared" si="72"/>
        <v>0</v>
      </c>
      <c r="S72" s="84">
        <f t="shared" si="72"/>
        <v>0</v>
      </c>
      <c r="T72" s="262">
        <f>SUM(U72:AE72)</f>
        <v>0</v>
      </c>
      <c r="U72" s="82">
        <f t="shared" ref="U72:AE72" si="73">U73</f>
        <v>0</v>
      </c>
      <c r="V72" s="303">
        <f t="shared" si="73"/>
        <v>0</v>
      </c>
      <c r="W72" s="84">
        <f t="shared" si="73"/>
        <v>0</v>
      </c>
      <c r="X72" s="319">
        <f t="shared" si="73"/>
        <v>0</v>
      </c>
      <c r="Y72" s="120">
        <f t="shared" si="73"/>
        <v>0</v>
      </c>
      <c r="Z72" s="83">
        <f t="shared" si="73"/>
        <v>0</v>
      </c>
      <c r="AA72" s="83">
        <f t="shared" si="73"/>
        <v>0</v>
      </c>
      <c r="AB72" s="83">
        <f t="shared" si="73"/>
        <v>0</v>
      </c>
      <c r="AC72" s="83">
        <f t="shared" si="73"/>
        <v>0</v>
      </c>
      <c r="AD72" s="83">
        <f t="shared" si="73"/>
        <v>0</v>
      </c>
      <c r="AE72" s="84">
        <f t="shared" si="73"/>
        <v>0</v>
      </c>
      <c r="AF72" s="278">
        <f>SUM(AG72:AQ72)</f>
        <v>0</v>
      </c>
      <c r="AG72" s="82">
        <f t="shared" ref="AG72:AQ72" si="74">AG73</f>
        <v>0</v>
      </c>
      <c r="AH72" s="303">
        <f t="shared" si="74"/>
        <v>0</v>
      </c>
      <c r="AI72" s="84">
        <f t="shared" si="74"/>
        <v>0</v>
      </c>
      <c r="AJ72" s="319">
        <f t="shared" si="74"/>
        <v>0</v>
      </c>
      <c r="AK72" s="120">
        <f t="shared" si="74"/>
        <v>0</v>
      </c>
      <c r="AL72" s="83">
        <f t="shared" si="74"/>
        <v>0</v>
      </c>
      <c r="AM72" s="83">
        <f t="shared" si="74"/>
        <v>0</v>
      </c>
      <c r="AN72" s="83">
        <f t="shared" si="74"/>
        <v>0</v>
      </c>
      <c r="AO72" s="83">
        <f t="shared" si="74"/>
        <v>0</v>
      </c>
      <c r="AP72" s="83">
        <f t="shared" si="74"/>
        <v>0</v>
      </c>
      <c r="AQ72" s="84">
        <f t="shared" si="74"/>
        <v>0</v>
      </c>
      <c r="AR72" s="209"/>
      <c r="AS72" s="124"/>
      <c r="AT72" s="197"/>
      <c r="AU72" s="197"/>
      <c r="AV72" s="197"/>
      <c r="AW72" s="124"/>
      <c r="AX72" s="124"/>
      <c r="AY72" s="12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3"/>
      <c r="BQ72" s="193"/>
      <c r="BR72" s="193"/>
      <c r="BS72" s="193"/>
      <c r="BT72" s="193"/>
      <c r="BU72" s="193"/>
      <c r="BV72" s="193"/>
      <c r="BW72" s="193"/>
      <c r="BX72" s="193"/>
      <c r="BY72" s="193"/>
      <c r="BZ72" s="193"/>
      <c r="CA72" s="193"/>
      <c r="CB72" s="193"/>
      <c r="CC72" s="193"/>
      <c r="CD72" s="193"/>
      <c r="CE72" s="193"/>
      <c r="CF72" s="193"/>
      <c r="CG72" s="193"/>
      <c r="CH72" s="193"/>
      <c r="CI72" s="193"/>
      <c r="CJ72" s="193"/>
      <c r="CK72" s="193"/>
      <c r="CL72" s="193"/>
      <c r="CM72" s="193"/>
      <c r="CN72" s="193"/>
      <c r="CO72" s="193"/>
      <c r="CP72" s="193"/>
      <c r="CQ72" s="193"/>
      <c r="CR72" s="193"/>
      <c r="CS72" s="193"/>
      <c r="CT72" s="193"/>
      <c r="CU72" s="193"/>
      <c r="CV72" s="193"/>
      <c r="CW72" s="193"/>
      <c r="CX72" s="193"/>
      <c r="CY72" s="193"/>
      <c r="CZ72" s="193"/>
      <c r="DA72" s="193"/>
      <c r="DB72" s="193"/>
      <c r="DC72" s="193"/>
      <c r="DD72" s="193"/>
      <c r="DE72" s="193"/>
      <c r="DF72" s="193"/>
      <c r="DG72" s="193"/>
      <c r="DH72" s="193"/>
      <c r="DI72" s="193"/>
      <c r="DJ72" s="193"/>
      <c r="DK72" s="193"/>
      <c r="DL72" s="193"/>
      <c r="DM72" s="193"/>
      <c r="DN72" s="193"/>
      <c r="DO72" s="193"/>
      <c r="DP72" s="193"/>
      <c r="DQ72" s="193"/>
      <c r="DR72" s="193"/>
      <c r="DS72" s="193"/>
      <c r="DT72" s="193"/>
      <c r="DU72" s="193"/>
      <c r="DV72" s="193"/>
      <c r="DW72" s="193"/>
      <c r="DX72" s="193"/>
      <c r="DY72" s="193"/>
      <c r="DZ72" s="193"/>
      <c r="EA72" s="193"/>
      <c r="EB72" s="193"/>
      <c r="EC72" s="193"/>
      <c r="ED72" s="193"/>
      <c r="EE72" s="193"/>
      <c r="EF72" s="193"/>
    </row>
    <row r="73" spans="1:136" s="72" customFormat="1" ht="15.75" customHeight="1">
      <c r="A73" s="298">
        <v>3</v>
      </c>
      <c r="B73" s="68"/>
      <c r="C73" s="85"/>
      <c r="D73" s="551" t="s">
        <v>16</v>
      </c>
      <c r="E73" s="551"/>
      <c r="F73" s="551"/>
      <c r="G73" s="552"/>
      <c r="H73" s="73">
        <f t="shared" ref="H73:H80" si="75">SUM(I73:S73)</f>
        <v>0</v>
      </c>
      <c r="I73" s="75">
        <f>I74+I78</f>
        <v>0</v>
      </c>
      <c r="J73" s="61">
        <f t="shared" ref="J73:S73" si="76">J74+J78</f>
        <v>0</v>
      </c>
      <c r="K73" s="77">
        <f t="shared" si="76"/>
        <v>0</v>
      </c>
      <c r="L73" s="320">
        <f t="shared" si="76"/>
        <v>0</v>
      </c>
      <c r="M73" s="90">
        <f t="shared" si="76"/>
        <v>0</v>
      </c>
      <c r="N73" s="76">
        <f t="shared" si="76"/>
        <v>0</v>
      </c>
      <c r="O73" s="76">
        <f>O74+O78</f>
        <v>0</v>
      </c>
      <c r="P73" s="76">
        <f t="shared" si="76"/>
        <v>0</v>
      </c>
      <c r="Q73" s="76">
        <f t="shared" si="76"/>
        <v>0</v>
      </c>
      <c r="R73" s="76">
        <f t="shared" si="76"/>
        <v>0</v>
      </c>
      <c r="S73" s="77">
        <f t="shared" si="76"/>
        <v>0</v>
      </c>
      <c r="T73" s="249">
        <f t="shared" ref="T73:T80" si="77">SUM(U73:AE73)</f>
        <v>0</v>
      </c>
      <c r="U73" s="75">
        <f t="shared" ref="U73:AE73" si="78">U74+U78</f>
        <v>0</v>
      </c>
      <c r="V73" s="61">
        <f t="shared" si="78"/>
        <v>0</v>
      </c>
      <c r="W73" s="77">
        <f t="shared" si="78"/>
        <v>0</v>
      </c>
      <c r="X73" s="320">
        <f t="shared" si="78"/>
        <v>0</v>
      </c>
      <c r="Y73" s="90">
        <f t="shared" si="78"/>
        <v>0</v>
      </c>
      <c r="Z73" s="76">
        <f t="shared" si="78"/>
        <v>0</v>
      </c>
      <c r="AA73" s="76">
        <f>AA74+AA78</f>
        <v>0</v>
      </c>
      <c r="AB73" s="76">
        <f t="shared" si="78"/>
        <v>0</v>
      </c>
      <c r="AC73" s="76">
        <f t="shared" si="78"/>
        <v>0</v>
      </c>
      <c r="AD73" s="76">
        <f t="shared" si="78"/>
        <v>0</v>
      </c>
      <c r="AE73" s="77">
        <f t="shared" si="78"/>
        <v>0</v>
      </c>
      <c r="AF73" s="279">
        <f t="shared" ref="AF73:AF80" si="79">SUM(AG73:AQ73)</f>
        <v>0</v>
      </c>
      <c r="AG73" s="75">
        <f t="shared" ref="AG73:AQ73" si="80">AG74+AG78</f>
        <v>0</v>
      </c>
      <c r="AH73" s="61">
        <f t="shared" si="80"/>
        <v>0</v>
      </c>
      <c r="AI73" s="77">
        <f t="shared" si="80"/>
        <v>0</v>
      </c>
      <c r="AJ73" s="320">
        <f t="shared" si="80"/>
        <v>0</v>
      </c>
      <c r="AK73" s="90">
        <f t="shared" si="80"/>
        <v>0</v>
      </c>
      <c r="AL73" s="76">
        <f t="shared" si="80"/>
        <v>0</v>
      </c>
      <c r="AM73" s="76">
        <f>AM74+AM78</f>
        <v>0</v>
      </c>
      <c r="AN73" s="76">
        <f t="shared" si="80"/>
        <v>0</v>
      </c>
      <c r="AO73" s="76">
        <f t="shared" si="80"/>
        <v>0</v>
      </c>
      <c r="AP73" s="76">
        <f t="shared" si="80"/>
        <v>0</v>
      </c>
      <c r="AQ73" s="77">
        <f t="shared" si="80"/>
        <v>0</v>
      </c>
      <c r="AR73" s="209"/>
      <c r="AS73" s="103"/>
      <c r="AT73" s="195"/>
      <c r="AU73" s="195"/>
      <c r="AV73" s="195"/>
      <c r="AW73" s="103"/>
      <c r="AX73" s="103"/>
      <c r="AY73" s="103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4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3"/>
      <c r="CA73" s="193"/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3"/>
      <c r="CN73" s="193"/>
      <c r="CO73" s="193"/>
      <c r="CP73" s="193"/>
      <c r="CQ73" s="193"/>
      <c r="CR73" s="193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193"/>
      <c r="DF73" s="193"/>
      <c r="DG73" s="193"/>
      <c r="DH73" s="193"/>
      <c r="DI73" s="193"/>
      <c r="DJ73" s="193"/>
      <c r="DK73" s="193"/>
      <c r="DL73" s="193"/>
      <c r="DM73" s="193"/>
      <c r="DN73" s="193"/>
      <c r="DO73" s="193"/>
      <c r="DP73" s="193"/>
      <c r="DQ73" s="193"/>
      <c r="DR73" s="193"/>
      <c r="DS73" s="193"/>
      <c r="DT73" s="193"/>
      <c r="DU73" s="193"/>
      <c r="DV73" s="193"/>
      <c r="DW73" s="193"/>
      <c r="DX73" s="193"/>
      <c r="DY73" s="193"/>
      <c r="DZ73" s="193"/>
      <c r="EA73" s="193"/>
      <c r="EB73" s="193"/>
      <c r="EC73" s="193"/>
      <c r="ED73" s="193"/>
      <c r="EE73" s="193"/>
      <c r="EF73" s="193"/>
    </row>
    <row r="74" spans="1:136" s="4" customFormat="1" ht="15.75" customHeight="1">
      <c r="A74" s="549">
        <v>31</v>
      </c>
      <c r="B74" s="550"/>
      <c r="C74" s="85"/>
      <c r="D74" s="551" t="s">
        <v>0</v>
      </c>
      <c r="E74" s="551"/>
      <c r="F74" s="551"/>
      <c r="G74" s="552"/>
      <c r="H74" s="73">
        <f t="shared" si="75"/>
        <v>0</v>
      </c>
      <c r="I74" s="75">
        <f>SUM(I75:I77)</f>
        <v>0</v>
      </c>
      <c r="J74" s="61">
        <f t="shared" ref="J74:S74" si="81">SUM(J75:J77)</f>
        <v>0</v>
      </c>
      <c r="K74" s="77">
        <f t="shared" si="81"/>
        <v>0</v>
      </c>
      <c r="L74" s="320">
        <f t="shared" si="81"/>
        <v>0</v>
      </c>
      <c r="M74" s="90">
        <f t="shared" si="81"/>
        <v>0</v>
      </c>
      <c r="N74" s="76">
        <f t="shared" si="81"/>
        <v>0</v>
      </c>
      <c r="O74" s="76">
        <f>SUM(O75:O77)</f>
        <v>0</v>
      </c>
      <c r="P74" s="76">
        <f t="shared" si="81"/>
        <v>0</v>
      </c>
      <c r="Q74" s="76">
        <f t="shared" si="81"/>
        <v>0</v>
      </c>
      <c r="R74" s="76">
        <f t="shared" si="81"/>
        <v>0</v>
      </c>
      <c r="S74" s="234">
        <f t="shared" si="81"/>
        <v>0</v>
      </c>
      <c r="T74" s="265">
        <f t="shared" si="77"/>
        <v>0</v>
      </c>
      <c r="U74" s="75">
        <f t="shared" ref="U74:AE74" si="82">SUM(U75:U77)</f>
        <v>0</v>
      </c>
      <c r="V74" s="61">
        <f t="shared" si="82"/>
        <v>0</v>
      </c>
      <c r="W74" s="77">
        <f t="shared" si="82"/>
        <v>0</v>
      </c>
      <c r="X74" s="320">
        <f t="shared" si="82"/>
        <v>0</v>
      </c>
      <c r="Y74" s="90">
        <f t="shared" si="82"/>
        <v>0</v>
      </c>
      <c r="Z74" s="76">
        <f t="shared" si="82"/>
        <v>0</v>
      </c>
      <c r="AA74" s="76">
        <f>SUM(AA75:AA77)</f>
        <v>0</v>
      </c>
      <c r="AB74" s="76">
        <f t="shared" si="82"/>
        <v>0</v>
      </c>
      <c r="AC74" s="76">
        <f t="shared" si="82"/>
        <v>0</v>
      </c>
      <c r="AD74" s="76">
        <f t="shared" si="82"/>
        <v>0</v>
      </c>
      <c r="AE74" s="234">
        <f t="shared" si="82"/>
        <v>0</v>
      </c>
      <c r="AF74" s="279">
        <f t="shared" si="79"/>
        <v>0</v>
      </c>
      <c r="AG74" s="75">
        <f t="shared" ref="AG74:AQ74" si="83">SUM(AG75:AG77)</f>
        <v>0</v>
      </c>
      <c r="AH74" s="61">
        <f t="shared" si="83"/>
        <v>0</v>
      </c>
      <c r="AI74" s="77">
        <f t="shared" si="83"/>
        <v>0</v>
      </c>
      <c r="AJ74" s="320">
        <f t="shared" si="83"/>
        <v>0</v>
      </c>
      <c r="AK74" s="90">
        <f t="shared" si="83"/>
        <v>0</v>
      </c>
      <c r="AL74" s="76">
        <f t="shared" si="83"/>
        <v>0</v>
      </c>
      <c r="AM74" s="76">
        <f>SUM(AM75:AM77)</f>
        <v>0</v>
      </c>
      <c r="AN74" s="76">
        <f t="shared" si="83"/>
        <v>0</v>
      </c>
      <c r="AO74" s="76">
        <f t="shared" si="83"/>
        <v>0</v>
      </c>
      <c r="AP74" s="76">
        <f t="shared" si="83"/>
        <v>0</v>
      </c>
      <c r="AQ74" s="234">
        <f t="shared" si="83"/>
        <v>0</v>
      </c>
      <c r="AR74" s="209"/>
      <c r="AS74" s="103"/>
      <c r="AT74" s="195"/>
      <c r="AU74" s="195"/>
      <c r="AV74" s="195"/>
      <c r="AW74" s="103"/>
      <c r="AX74" s="103"/>
      <c r="AY74" s="103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91"/>
      <c r="BQ74" s="191"/>
      <c r="BR74" s="191"/>
      <c r="BS74" s="191"/>
      <c r="BT74" s="191"/>
      <c r="BU74" s="191"/>
      <c r="BV74" s="191"/>
      <c r="BW74" s="191"/>
      <c r="BX74" s="191"/>
      <c r="BY74" s="191"/>
      <c r="BZ74" s="191"/>
      <c r="CA74" s="191"/>
      <c r="CB74" s="191"/>
      <c r="CC74" s="191"/>
      <c r="CD74" s="191"/>
      <c r="CE74" s="191"/>
      <c r="CF74" s="191"/>
      <c r="CG74" s="191"/>
      <c r="CH74" s="191"/>
      <c r="CI74" s="191"/>
      <c r="CJ74" s="191"/>
      <c r="CK74" s="191"/>
      <c r="CL74" s="191"/>
      <c r="CM74" s="191"/>
      <c r="CN74" s="191"/>
      <c r="CO74" s="191"/>
      <c r="CP74" s="191"/>
      <c r="CQ74" s="191"/>
      <c r="CR74" s="191"/>
      <c r="CS74" s="191"/>
      <c r="CT74" s="191"/>
      <c r="CU74" s="191"/>
      <c r="CV74" s="191"/>
      <c r="CW74" s="191"/>
      <c r="CX74" s="191"/>
      <c r="CY74" s="191"/>
      <c r="CZ74" s="191"/>
      <c r="DA74" s="191"/>
      <c r="DB74" s="191"/>
      <c r="DC74" s="191"/>
      <c r="DD74" s="191"/>
      <c r="DE74" s="191"/>
      <c r="DF74" s="191"/>
      <c r="DG74" s="191"/>
      <c r="DH74" s="191"/>
      <c r="DI74" s="191"/>
      <c r="DJ74" s="191"/>
      <c r="DK74" s="191"/>
      <c r="DL74" s="191"/>
      <c r="DM74" s="191"/>
      <c r="DN74" s="191"/>
      <c r="DO74" s="191"/>
      <c r="DP74" s="191"/>
      <c r="DQ74" s="191"/>
      <c r="DR74" s="191"/>
      <c r="DS74" s="191"/>
      <c r="DT74" s="191"/>
      <c r="DU74" s="191"/>
      <c r="DV74" s="191"/>
      <c r="DW74" s="191"/>
      <c r="DX74" s="191"/>
      <c r="DY74" s="191"/>
      <c r="DZ74" s="191"/>
      <c r="EA74" s="191"/>
      <c r="EB74" s="191"/>
      <c r="EC74" s="191"/>
      <c r="ED74" s="191"/>
      <c r="EE74" s="191"/>
      <c r="EF74" s="191"/>
    </row>
    <row r="75" spans="1:136" ht="15.75" customHeight="1">
      <c r="A75" s="235"/>
      <c r="B75" s="180"/>
      <c r="C75" s="180">
        <v>311</v>
      </c>
      <c r="D75" s="547" t="s">
        <v>1</v>
      </c>
      <c r="E75" s="547"/>
      <c r="F75" s="547"/>
      <c r="G75" s="547"/>
      <c r="H75" s="74">
        <f t="shared" si="75"/>
        <v>0</v>
      </c>
      <c r="I75" s="78"/>
      <c r="J75" s="89"/>
      <c r="K75" s="80"/>
      <c r="L75" s="321"/>
      <c r="M75" s="118"/>
      <c r="N75" s="79"/>
      <c r="O75" s="79"/>
      <c r="P75" s="79"/>
      <c r="Q75" s="79"/>
      <c r="R75" s="79"/>
      <c r="S75" s="80"/>
      <c r="T75" s="257">
        <f t="shared" si="77"/>
        <v>0</v>
      </c>
      <c r="U75" s="242"/>
      <c r="V75" s="247"/>
      <c r="W75" s="243"/>
      <c r="X75" s="323"/>
      <c r="Y75" s="244"/>
      <c r="Z75" s="245"/>
      <c r="AA75" s="245"/>
      <c r="AB75" s="245"/>
      <c r="AC75" s="245"/>
      <c r="AD75" s="245"/>
      <c r="AE75" s="243"/>
      <c r="AF75" s="280">
        <f t="shared" si="79"/>
        <v>0</v>
      </c>
      <c r="AG75" s="242"/>
      <c r="AH75" s="247"/>
      <c r="AI75" s="243"/>
      <c r="AJ75" s="323"/>
      <c r="AK75" s="244"/>
      <c r="AL75" s="245"/>
      <c r="AM75" s="245"/>
      <c r="AN75" s="245"/>
      <c r="AO75" s="245"/>
      <c r="AP75" s="245"/>
      <c r="AQ75" s="243"/>
      <c r="AR75" s="209"/>
      <c r="AT75" s="195"/>
      <c r="AU75" s="195"/>
      <c r="AV75" s="195"/>
    </row>
    <row r="76" spans="1:136" ht="15.75" customHeight="1">
      <c r="A76" s="235"/>
      <c r="B76" s="180"/>
      <c r="C76" s="180">
        <v>312</v>
      </c>
      <c r="D76" s="547" t="s">
        <v>2</v>
      </c>
      <c r="E76" s="547"/>
      <c r="F76" s="547"/>
      <c r="G76" s="548"/>
      <c r="H76" s="74">
        <f t="shared" si="75"/>
        <v>0</v>
      </c>
      <c r="I76" s="78"/>
      <c r="J76" s="89"/>
      <c r="K76" s="80"/>
      <c r="L76" s="321"/>
      <c r="M76" s="118"/>
      <c r="N76" s="79"/>
      <c r="O76" s="79"/>
      <c r="P76" s="79"/>
      <c r="Q76" s="79"/>
      <c r="R76" s="79"/>
      <c r="S76" s="80"/>
      <c r="T76" s="257">
        <f t="shared" si="77"/>
        <v>0</v>
      </c>
      <c r="U76" s="242"/>
      <c r="V76" s="247"/>
      <c r="W76" s="243"/>
      <c r="X76" s="323"/>
      <c r="Y76" s="244"/>
      <c r="Z76" s="245"/>
      <c r="AA76" s="245"/>
      <c r="AB76" s="245"/>
      <c r="AC76" s="245"/>
      <c r="AD76" s="245"/>
      <c r="AE76" s="243"/>
      <c r="AF76" s="280">
        <f t="shared" si="79"/>
        <v>0</v>
      </c>
      <c r="AG76" s="242"/>
      <c r="AH76" s="247"/>
      <c r="AI76" s="243"/>
      <c r="AJ76" s="323"/>
      <c r="AK76" s="244"/>
      <c r="AL76" s="245"/>
      <c r="AM76" s="245"/>
      <c r="AN76" s="245"/>
      <c r="AO76" s="245"/>
      <c r="AP76" s="245"/>
      <c r="AQ76" s="243"/>
      <c r="AR76" s="209"/>
      <c r="AT76" s="195"/>
      <c r="AU76" s="195"/>
      <c r="AV76" s="195"/>
    </row>
    <row r="77" spans="1:136" ht="15.75" customHeight="1">
      <c r="A77" s="235"/>
      <c r="B77" s="180"/>
      <c r="C77" s="180">
        <v>313</v>
      </c>
      <c r="D77" s="547" t="s">
        <v>3</v>
      </c>
      <c r="E77" s="547"/>
      <c r="F77" s="547"/>
      <c r="G77" s="547"/>
      <c r="H77" s="74">
        <f t="shared" si="75"/>
        <v>0</v>
      </c>
      <c r="I77" s="78"/>
      <c r="J77" s="89"/>
      <c r="K77" s="80"/>
      <c r="L77" s="321"/>
      <c r="M77" s="118"/>
      <c r="N77" s="79"/>
      <c r="O77" s="79"/>
      <c r="P77" s="79"/>
      <c r="Q77" s="79"/>
      <c r="R77" s="79"/>
      <c r="S77" s="80"/>
      <c r="T77" s="257">
        <f t="shared" si="77"/>
        <v>0</v>
      </c>
      <c r="U77" s="242"/>
      <c r="V77" s="247"/>
      <c r="W77" s="243"/>
      <c r="X77" s="323"/>
      <c r="Y77" s="244"/>
      <c r="Z77" s="245"/>
      <c r="AA77" s="245"/>
      <c r="AB77" s="245"/>
      <c r="AC77" s="245"/>
      <c r="AD77" s="245"/>
      <c r="AE77" s="243"/>
      <c r="AF77" s="280">
        <f t="shared" si="79"/>
        <v>0</v>
      </c>
      <c r="AG77" s="242"/>
      <c r="AH77" s="247"/>
      <c r="AI77" s="243"/>
      <c r="AJ77" s="323"/>
      <c r="AK77" s="244"/>
      <c r="AL77" s="245"/>
      <c r="AM77" s="245"/>
      <c r="AN77" s="245"/>
      <c r="AO77" s="245"/>
      <c r="AP77" s="245"/>
      <c r="AQ77" s="243"/>
      <c r="AR77" s="293"/>
      <c r="AS77" s="124"/>
      <c r="AT77" s="124"/>
      <c r="AU77" s="124"/>
      <c r="AV77" s="124"/>
      <c r="AW77" s="294"/>
      <c r="AX77" s="294"/>
      <c r="AY77" s="294"/>
    </row>
    <row r="78" spans="1:136" s="4" customFormat="1" ht="15.75" customHeight="1">
      <c r="A78" s="549">
        <v>32</v>
      </c>
      <c r="B78" s="550"/>
      <c r="C78" s="85"/>
      <c r="D78" s="551" t="s">
        <v>4</v>
      </c>
      <c r="E78" s="551"/>
      <c r="F78" s="551"/>
      <c r="G78" s="552"/>
      <c r="H78" s="73">
        <f t="shared" si="75"/>
        <v>0</v>
      </c>
      <c r="I78" s="75">
        <f>SUM(I79:I82)</f>
        <v>0</v>
      </c>
      <c r="J78" s="61">
        <f>SUM(J79:J82)</f>
        <v>0</v>
      </c>
      <c r="K78" s="77">
        <f t="shared" ref="K78:S78" si="84">SUM(K79:K82)</f>
        <v>0</v>
      </c>
      <c r="L78" s="320">
        <f t="shared" si="84"/>
        <v>0</v>
      </c>
      <c r="M78" s="90">
        <f t="shared" si="84"/>
        <v>0</v>
      </c>
      <c r="N78" s="76">
        <f t="shared" si="84"/>
        <v>0</v>
      </c>
      <c r="O78" s="76">
        <f>SUM(O79:O82)</f>
        <v>0</v>
      </c>
      <c r="P78" s="76">
        <f t="shared" si="84"/>
        <v>0</v>
      </c>
      <c r="Q78" s="76">
        <f t="shared" si="84"/>
        <v>0</v>
      </c>
      <c r="R78" s="76">
        <f t="shared" si="84"/>
        <v>0</v>
      </c>
      <c r="S78" s="77">
        <f t="shared" si="84"/>
        <v>0</v>
      </c>
      <c r="T78" s="249">
        <f t="shared" si="77"/>
        <v>0</v>
      </c>
      <c r="U78" s="75">
        <f t="shared" ref="U78:AE78" si="85">SUM(U79:U82)</f>
        <v>0</v>
      </c>
      <c r="V78" s="61">
        <f t="shared" si="85"/>
        <v>0</v>
      </c>
      <c r="W78" s="77">
        <f t="shared" si="85"/>
        <v>0</v>
      </c>
      <c r="X78" s="320">
        <f t="shared" si="85"/>
        <v>0</v>
      </c>
      <c r="Y78" s="90">
        <f t="shared" si="85"/>
        <v>0</v>
      </c>
      <c r="Z78" s="76">
        <f t="shared" si="85"/>
        <v>0</v>
      </c>
      <c r="AA78" s="76">
        <f>SUM(AA79:AA82)</f>
        <v>0</v>
      </c>
      <c r="AB78" s="76">
        <f t="shared" si="85"/>
        <v>0</v>
      </c>
      <c r="AC78" s="76">
        <f t="shared" si="85"/>
        <v>0</v>
      </c>
      <c r="AD78" s="76">
        <f t="shared" si="85"/>
        <v>0</v>
      </c>
      <c r="AE78" s="77">
        <f t="shared" si="85"/>
        <v>0</v>
      </c>
      <c r="AF78" s="279">
        <f t="shared" si="79"/>
        <v>0</v>
      </c>
      <c r="AG78" s="75">
        <f t="shared" ref="AG78:AQ78" si="86">SUM(AG79:AG82)</f>
        <v>0</v>
      </c>
      <c r="AH78" s="61">
        <f t="shared" si="86"/>
        <v>0</v>
      </c>
      <c r="AI78" s="77">
        <f t="shared" si="86"/>
        <v>0</v>
      </c>
      <c r="AJ78" s="320">
        <f t="shared" si="86"/>
        <v>0</v>
      </c>
      <c r="AK78" s="90">
        <f t="shared" si="86"/>
        <v>0</v>
      </c>
      <c r="AL78" s="76">
        <f t="shared" si="86"/>
        <v>0</v>
      </c>
      <c r="AM78" s="76">
        <f>SUM(AM79:AM82)</f>
        <v>0</v>
      </c>
      <c r="AN78" s="76">
        <f t="shared" si="86"/>
        <v>0</v>
      </c>
      <c r="AO78" s="76">
        <f t="shared" si="86"/>
        <v>0</v>
      </c>
      <c r="AP78" s="76">
        <f t="shared" si="86"/>
        <v>0</v>
      </c>
      <c r="AQ78" s="77">
        <f t="shared" si="86"/>
        <v>0</v>
      </c>
      <c r="AR78" s="209"/>
      <c r="AS78" s="124"/>
      <c r="AT78" s="124"/>
      <c r="AU78" s="124"/>
      <c r="AV78" s="124"/>
      <c r="AW78" s="72"/>
      <c r="AX78" s="103"/>
      <c r="AY78" s="103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91"/>
      <c r="BQ78" s="191"/>
      <c r="BR78" s="191"/>
      <c r="BS78" s="191"/>
      <c r="BT78" s="191"/>
      <c r="BU78" s="191"/>
      <c r="BV78" s="191"/>
      <c r="BW78" s="191"/>
      <c r="BX78" s="191"/>
      <c r="BY78" s="191"/>
      <c r="BZ78" s="191"/>
      <c r="CA78" s="191"/>
      <c r="CB78" s="191"/>
      <c r="CC78" s="191"/>
      <c r="CD78" s="191"/>
      <c r="CE78" s="191"/>
      <c r="CF78" s="191"/>
      <c r="CG78" s="191"/>
      <c r="CH78" s="191"/>
      <c r="CI78" s="191"/>
      <c r="CJ78" s="191"/>
      <c r="CK78" s="191"/>
      <c r="CL78" s="191"/>
      <c r="CM78" s="191"/>
      <c r="CN78" s="191"/>
      <c r="CO78" s="191"/>
      <c r="CP78" s="191"/>
      <c r="CQ78" s="191"/>
      <c r="CR78" s="191"/>
      <c r="CS78" s="191"/>
      <c r="CT78" s="191"/>
      <c r="CU78" s="191"/>
      <c r="CV78" s="191"/>
      <c r="CW78" s="191"/>
      <c r="CX78" s="191"/>
      <c r="CY78" s="191"/>
      <c r="CZ78" s="191"/>
      <c r="DA78" s="191"/>
      <c r="DB78" s="191"/>
      <c r="DC78" s="191"/>
      <c r="DD78" s="191"/>
      <c r="DE78" s="191"/>
      <c r="DF78" s="191"/>
      <c r="DG78" s="191"/>
      <c r="DH78" s="191"/>
      <c r="DI78" s="191"/>
      <c r="DJ78" s="191"/>
      <c r="DK78" s="191"/>
      <c r="DL78" s="191"/>
      <c r="DM78" s="191"/>
      <c r="DN78" s="191"/>
      <c r="DO78" s="191"/>
      <c r="DP78" s="191"/>
      <c r="DQ78" s="191"/>
      <c r="DR78" s="191"/>
      <c r="DS78" s="191"/>
      <c r="DT78" s="191"/>
      <c r="DU78" s="191"/>
      <c r="DV78" s="191"/>
      <c r="DW78" s="191"/>
      <c r="DX78" s="191"/>
      <c r="DY78" s="191"/>
      <c r="DZ78" s="191"/>
      <c r="EA78" s="191"/>
      <c r="EB78" s="191"/>
      <c r="EC78" s="191"/>
      <c r="ED78" s="191"/>
      <c r="EE78" s="191"/>
      <c r="EF78" s="191"/>
    </row>
    <row r="79" spans="1:136" ht="15.75" customHeight="1">
      <c r="A79" s="235"/>
      <c r="B79" s="180"/>
      <c r="C79" s="180">
        <v>321</v>
      </c>
      <c r="D79" s="547" t="s">
        <v>5</v>
      </c>
      <c r="E79" s="547"/>
      <c r="F79" s="547"/>
      <c r="G79" s="547"/>
      <c r="H79" s="74">
        <f t="shared" si="75"/>
        <v>0</v>
      </c>
      <c r="I79" s="78"/>
      <c r="J79" s="89"/>
      <c r="K79" s="80"/>
      <c r="L79" s="321"/>
      <c r="M79" s="118"/>
      <c r="N79" s="79"/>
      <c r="O79" s="79"/>
      <c r="P79" s="79"/>
      <c r="Q79" s="79"/>
      <c r="R79" s="79"/>
      <c r="S79" s="80"/>
      <c r="T79" s="257">
        <f t="shared" si="77"/>
        <v>0</v>
      </c>
      <c r="U79" s="242"/>
      <c r="V79" s="247"/>
      <c r="W79" s="243"/>
      <c r="X79" s="323"/>
      <c r="Y79" s="244"/>
      <c r="Z79" s="245"/>
      <c r="AA79" s="245"/>
      <c r="AB79" s="245"/>
      <c r="AC79" s="245"/>
      <c r="AD79" s="245"/>
      <c r="AE79" s="243"/>
      <c r="AF79" s="280">
        <f t="shared" si="79"/>
        <v>0</v>
      </c>
      <c r="AG79" s="242"/>
      <c r="AH79" s="247"/>
      <c r="AI79" s="243"/>
      <c r="AJ79" s="323"/>
      <c r="AK79" s="244"/>
      <c r="AL79" s="245"/>
      <c r="AM79" s="245"/>
      <c r="AN79" s="245"/>
      <c r="AO79" s="245"/>
      <c r="AP79" s="245"/>
      <c r="AQ79" s="243"/>
      <c r="AR79" s="209"/>
      <c r="AS79" s="332"/>
      <c r="AT79" s="331"/>
      <c r="AU79" s="331"/>
      <c r="AV79" s="331"/>
      <c r="AW79" s="72"/>
      <c r="AX79" s="102"/>
      <c r="AY79" s="102"/>
    </row>
    <row r="80" spans="1:136" ht="15.75" customHeight="1">
      <c r="A80" s="235"/>
      <c r="B80" s="180"/>
      <c r="C80" s="180">
        <v>322</v>
      </c>
      <c r="D80" s="547" t="s">
        <v>6</v>
      </c>
      <c r="E80" s="547"/>
      <c r="F80" s="547"/>
      <c r="G80" s="547"/>
      <c r="H80" s="74">
        <f t="shared" si="75"/>
        <v>0</v>
      </c>
      <c r="I80" s="78"/>
      <c r="J80" s="89"/>
      <c r="K80" s="80"/>
      <c r="L80" s="321"/>
      <c r="M80" s="118"/>
      <c r="N80" s="79"/>
      <c r="O80" s="79"/>
      <c r="P80" s="79"/>
      <c r="Q80" s="79"/>
      <c r="R80" s="79"/>
      <c r="S80" s="80"/>
      <c r="T80" s="257">
        <f t="shared" si="77"/>
        <v>0</v>
      </c>
      <c r="U80" s="242"/>
      <c r="V80" s="247"/>
      <c r="W80" s="243"/>
      <c r="X80" s="323"/>
      <c r="Y80" s="244"/>
      <c r="Z80" s="245"/>
      <c r="AA80" s="245"/>
      <c r="AB80" s="245"/>
      <c r="AC80" s="245"/>
      <c r="AD80" s="245"/>
      <c r="AE80" s="243"/>
      <c r="AF80" s="280">
        <f t="shared" si="79"/>
        <v>0</v>
      </c>
      <c r="AG80" s="242"/>
      <c r="AH80" s="247"/>
      <c r="AI80" s="243"/>
      <c r="AJ80" s="323"/>
      <c r="AK80" s="244"/>
      <c r="AL80" s="245"/>
      <c r="AM80" s="245"/>
      <c r="AN80" s="245"/>
      <c r="AO80" s="245"/>
      <c r="AP80" s="245"/>
      <c r="AQ80" s="243"/>
      <c r="AR80" s="209"/>
      <c r="AS80" s="332"/>
      <c r="AT80" s="331"/>
      <c r="AU80" s="331"/>
      <c r="AV80" s="331"/>
      <c r="AW80" s="4"/>
      <c r="AX80" s="194"/>
      <c r="AY80" s="194"/>
    </row>
    <row r="81" spans="1:136" ht="15.75" customHeight="1">
      <c r="A81" s="235"/>
      <c r="B81" s="180"/>
      <c r="C81" s="180">
        <v>323</v>
      </c>
      <c r="D81" s="547" t="s">
        <v>7</v>
      </c>
      <c r="E81" s="547"/>
      <c r="F81" s="547"/>
      <c r="G81" s="547"/>
      <c r="H81" s="74">
        <f>SUM(I81:S81)</f>
        <v>0</v>
      </c>
      <c r="I81" s="78"/>
      <c r="J81" s="89"/>
      <c r="K81" s="80"/>
      <c r="L81" s="321"/>
      <c r="M81" s="118"/>
      <c r="N81" s="79"/>
      <c r="O81" s="79"/>
      <c r="P81" s="79"/>
      <c r="Q81" s="79"/>
      <c r="R81" s="79"/>
      <c r="S81" s="80"/>
      <c r="T81" s="257">
        <f>SUM(U81:AE81)</f>
        <v>0</v>
      </c>
      <c r="U81" s="242"/>
      <c r="V81" s="247"/>
      <c r="W81" s="243"/>
      <c r="X81" s="323"/>
      <c r="Y81" s="244"/>
      <c r="Z81" s="245"/>
      <c r="AA81" s="245"/>
      <c r="AB81" s="245"/>
      <c r="AC81" s="245"/>
      <c r="AD81" s="245"/>
      <c r="AE81" s="243"/>
      <c r="AF81" s="280">
        <f>SUM(AG81:AQ81)</f>
        <v>0</v>
      </c>
      <c r="AG81" s="242"/>
      <c r="AH81" s="247"/>
      <c r="AI81" s="243"/>
      <c r="AJ81" s="323"/>
      <c r="AK81" s="244"/>
      <c r="AL81" s="245"/>
      <c r="AM81" s="245"/>
      <c r="AN81" s="245"/>
      <c r="AO81" s="245"/>
      <c r="AP81" s="245"/>
      <c r="AQ81" s="243"/>
      <c r="AR81" s="209"/>
      <c r="AS81" s="332"/>
      <c r="AT81" s="331"/>
      <c r="AU81" s="331"/>
      <c r="AV81" s="331"/>
      <c r="AW81" s="3"/>
      <c r="AX81" s="194"/>
      <c r="AY81" s="194"/>
    </row>
    <row r="82" spans="1:136" ht="15.75" customHeight="1">
      <c r="A82" s="235"/>
      <c r="B82" s="180"/>
      <c r="C82" s="180">
        <v>329</v>
      </c>
      <c r="D82" s="547" t="s">
        <v>8</v>
      </c>
      <c r="E82" s="547"/>
      <c r="F82" s="547"/>
      <c r="G82" s="548"/>
      <c r="H82" s="74">
        <f>SUM(I82:S82)</f>
        <v>0</v>
      </c>
      <c r="I82" s="78"/>
      <c r="J82" s="89"/>
      <c r="K82" s="80"/>
      <c r="L82" s="321"/>
      <c r="M82" s="118"/>
      <c r="N82" s="79"/>
      <c r="O82" s="79"/>
      <c r="P82" s="79"/>
      <c r="Q82" s="79"/>
      <c r="R82" s="79"/>
      <c r="S82" s="80"/>
      <c r="T82" s="257">
        <f>SUM(U82:AE82)</f>
        <v>0</v>
      </c>
      <c r="U82" s="242"/>
      <c r="V82" s="247"/>
      <c r="W82" s="243"/>
      <c r="X82" s="323"/>
      <c r="Y82" s="244"/>
      <c r="Z82" s="245"/>
      <c r="AA82" s="245"/>
      <c r="AB82" s="245"/>
      <c r="AC82" s="245"/>
      <c r="AD82" s="245"/>
      <c r="AE82" s="243"/>
      <c r="AF82" s="280">
        <f>SUM(AG82:AQ82)</f>
        <v>0</v>
      </c>
      <c r="AG82" s="242"/>
      <c r="AH82" s="247"/>
      <c r="AI82" s="243"/>
      <c r="AJ82" s="323"/>
      <c r="AK82" s="244"/>
      <c r="AL82" s="245"/>
      <c r="AM82" s="245"/>
      <c r="AN82" s="245"/>
      <c r="AO82" s="245"/>
      <c r="AP82" s="245"/>
      <c r="AQ82" s="243"/>
      <c r="AR82" s="209"/>
      <c r="AS82" s="332"/>
      <c r="AT82" s="333"/>
      <c r="AU82" s="333"/>
      <c r="AV82" s="333"/>
      <c r="AW82" s="3"/>
      <c r="AX82" s="124"/>
      <c r="AY82" s="124"/>
    </row>
    <row r="83" spans="1:136" s="72" customFormat="1" ht="25.9" customHeight="1">
      <c r="A83" s="555" t="s">
        <v>295</v>
      </c>
      <c r="B83" s="556"/>
      <c r="C83" s="556"/>
      <c r="D83" s="557" t="s">
        <v>296</v>
      </c>
      <c r="E83" s="557"/>
      <c r="F83" s="557"/>
      <c r="G83" s="558"/>
      <c r="H83" s="81">
        <f>SUM(I83:S83)</f>
        <v>0</v>
      </c>
      <c r="I83" s="82">
        <f>I84</f>
        <v>0</v>
      </c>
      <c r="J83" s="303">
        <f t="shared" ref="J83:S83" si="87">J84</f>
        <v>0</v>
      </c>
      <c r="K83" s="84">
        <f t="shared" si="87"/>
        <v>0</v>
      </c>
      <c r="L83" s="319">
        <f t="shared" si="87"/>
        <v>0</v>
      </c>
      <c r="M83" s="120">
        <f t="shared" si="87"/>
        <v>0</v>
      </c>
      <c r="N83" s="83">
        <f t="shared" si="87"/>
        <v>0</v>
      </c>
      <c r="O83" s="83">
        <f t="shared" si="87"/>
        <v>0</v>
      </c>
      <c r="P83" s="83">
        <f t="shared" si="87"/>
        <v>0</v>
      </c>
      <c r="Q83" s="83">
        <f t="shared" si="87"/>
        <v>0</v>
      </c>
      <c r="R83" s="83">
        <f t="shared" si="87"/>
        <v>0</v>
      </c>
      <c r="S83" s="84">
        <f t="shared" si="87"/>
        <v>0</v>
      </c>
      <c r="T83" s="262">
        <f>SUM(U83:AE83)</f>
        <v>0</v>
      </c>
      <c r="U83" s="82">
        <f t="shared" ref="U83:AE83" si="88">U84</f>
        <v>0</v>
      </c>
      <c r="V83" s="303">
        <f t="shared" si="88"/>
        <v>0</v>
      </c>
      <c r="W83" s="84">
        <f t="shared" si="88"/>
        <v>0</v>
      </c>
      <c r="X83" s="319">
        <f t="shared" si="88"/>
        <v>0</v>
      </c>
      <c r="Y83" s="120">
        <f t="shared" si="88"/>
        <v>0</v>
      </c>
      <c r="Z83" s="83">
        <f t="shared" si="88"/>
        <v>0</v>
      </c>
      <c r="AA83" s="83">
        <f t="shared" si="88"/>
        <v>0</v>
      </c>
      <c r="AB83" s="83">
        <f t="shared" si="88"/>
        <v>0</v>
      </c>
      <c r="AC83" s="83">
        <f t="shared" si="88"/>
        <v>0</v>
      </c>
      <c r="AD83" s="83">
        <f t="shared" si="88"/>
        <v>0</v>
      </c>
      <c r="AE83" s="84">
        <f t="shared" si="88"/>
        <v>0</v>
      </c>
      <c r="AF83" s="278">
        <f>SUM(AG83:AQ83)</f>
        <v>0</v>
      </c>
      <c r="AG83" s="82">
        <f t="shared" ref="AG83:AQ83" si="89">AG84</f>
        <v>0</v>
      </c>
      <c r="AH83" s="303">
        <f t="shared" si="89"/>
        <v>0</v>
      </c>
      <c r="AI83" s="84">
        <f t="shared" si="89"/>
        <v>0</v>
      </c>
      <c r="AJ83" s="319">
        <f t="shared" si="89"/>
        <v>0</v>
      </c>
      <c r="AK83" s="120">
        <f t="shared" si="89"/>
        <v>0</v>
      </c>
      <c r="AL83" s="83">
        <f t="shared" si="89"/>
        <v>0</v>
      </c>
      <c r="AM83" s="83">
        <f t="shared" si="89"/>
        <v>0</v>
      </c>
      <c r="AN83" s="83">
        <f t="shared" si="89"/>
        <v>0</v>
      </c>
      <c r="AO83" s="83">
        <f t="shared" si="89"/>
        <v>0</v>
      </c>
      <c r="AP83" s="83">
        <f t="shared" si="89"/>
        <v>0</v>
      </c>
      <c r="AQ83" s="84">
        <f t="shared" si="89"/>
        <v>0</v>
      </c>
      <c r="AR83" s="209"/>
      <c r="AS83" s="332"/>
      <c r="AT83" s="260"/>
      <c r="AU83" s="260"/>
      <c r="AV83" s="260"/>
      <c r="AW83" s="475"/>
      <c r="AX83" s="103"/>
      <c r="AY83" s="103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4"/>
      <c r="BP83" s="193"/>
      <c r="BQ83" s="193"/>
      <c r="BR83" s="193"/>
      <c r="BS83" s="193"/>
      <c r="BT83" s="193"/>
      <c r="BU83" s="193"/>
      <c r="BV83" s="193"/>
      <c r="BW83" s="193"/>
      <c r="BX83" s="193"/>
      <c r="BY83" s="193"/>
      <c r="BZ83" s="193"/>
      <c r="CA83" s="193"/>
      <c r="CB83" s="193"/>
      <c r="CC83" s="193"/>
      <c r="CD83" s="193"/>
      <c r="CE83" s="193"/>
      <c r="CF83" s="193"/>
      <c r="CG83" s="193"/>
      <c r="CH83" s="193"/>
      <c r="CI83" s="193"/>
      <c r="CJ83" s="193"/>
      <c r="CK83" s="193"/>
      <c r="CL83" s="193"/>
      <c r="CM83" s="193"/>
      <c r="CN83" s="193"/>
      <c r="CO83" s="193"/>
      <c r="CP83" s="193"/>
      <c r="CQ83" s="193"/>
      <c r="CR83" s="193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93"/>
      <c r="DD83" s="193"/>
      <c r="DE83" s="193"/>
      <c r="DF83" s="193"/>
      <c r="DG83" s="193"/>
      <c r="DH83" s="193"/>
      <c r="DI83" s="193"/>
      <c r="DJ83" s="193"/>
      <c r="DK83" s="193"/>
      <c r="DL83" s="193"/>
      <c r="DM83" s="193"/>
      <c r="DN83" s="193"/>
      <c r="DO83" s="193"/>
      <c r="DP83" s="193"/>
      <c r="DQ83" s="193"/>
      <c r="DR83" s="193"/>
      <c r="DS83" s="193"/>
      <c r="DT83" s="193"/>
      <c r="DU83" s="193"/>
      <c r="DV83" s="193"/>
      <c r="DW83" s="193"/>
      <c r="DX83" s="193"/>
      <c r="DY83" s="193"/>
      <c r="DZ83" s="193"/>
      <c r="EA83" s="193"/>
      <c r="EB83" s="193"/>
      <c r="EC83" s="193"/>
      <c r="ED83" s="193"/>
      <c r="EE83" s="193"/>
      <c r="EF83" s="193"/>
    </row>
    <row r="84" spans="1:136" s="72" customFormat="1" ht="15.75" customHeight="1">
      <c r="A84" s="474">
        <v>3</v>
      </c>
      <c r="B84" s="68"/>
      <c r="C84" s="85"/>
      <c r="D84" s="551" t="s">
        <v>16</v>
      </c>
      <c r="E84" s="551"/>
      <c r="F84" s="551"/>
      <c r="G84" s="552"/>
      <c r="H84" s="73">
        <f t="shared" ref="H84:H91" si="90">SUM(I84:S84)</f>
        <v>0</v>
      </c>
      <c r="I84" s="75">
        <f t="shared" ref="I84:S84" si="91">I85+I89</f>
        <v>0</v>
      </c>
      <c r="J84" s="61">
        <f t="shared" si="91"/>
        <v>0</v>
      </c>
      <c r="K84" s="77">
        <f t="shared" si="91"/>
        <v>0</v>
      </c>
      <c r="L84" s="320">
        <f t="shared" si="91"/>
        <v>0</v>
      </c>
      <c r="M84" s="90">
        <f t="shared" si="91"/>
        <v>0</v>
      </c>
      <c r="N84" s="76">
        <f t="shared" si="91"/>
        <v>0</v>
      </c>
      <c r="O84" s="76">
        <f t="shared" si="91"/>
        <v>0</v>
      </c>
      <c r="P84" s="76">
        <f t="shared" si="91"/>
        <v>0</v>
      </c>
      <c r="Q84" s="76">
        <f t="shared" si="91"/>
        <v>0</v>
      </c>
      <c r="R84" s="76">
        <f t="shared" si="91"/>
        <v>0</v>
      </c>
      <c r="S84" s="77">
        <f t="shared" si="91"/>
        <v>0</v>
      </c>
      <c r="T84" s="249">
        <f t="shared" ref="T84:T91" si="92">SUM(U84:AE84)</f>
        <v>0</v>
      </c>
      <c r="U84" s="75">
        <f t="shared" ref="U84:Z84" si="93">U85+U89</f>
        <v>0</v>
      </c>
      <c r="V84" s="61">
        <f t="shared" si="93"/>
        <v>0</v>
      </c>
      <c r="W84" s="77">
        <f t="shared" si="93"/>
        <v>0</v>
      </c>
      <c r="X84" s="320">
        <f t="shared" si="93"/>
        <v>0</v>
      </c>
      <c r="Y84" s="90">
        <f t="shared" si="93"/>
        <v>0</v>
      </c>
      <c r="Z84" s="76">
        <f t="shared" si="93"/>
        <v>0</v>
      </c>
      <c r="AA84" s="76">
        <f>AA85+AA89</f>
        <v>0</v>
      </c>
      <c r="AB84" s="76">
        <f>AB85+AB89</f>
        <v>0</v>
      </c>
      <c r="AC84" s="76">
        <f>AC85+AC89</f>
        <v>0</v>
      </c>
      <c r="AD84" s="76">
        <f>AD85+AD89</f>
        <v>0</v>
      </c>
      <c r="AE84" s="77">
        <f>AE85+AE89</f>
        <v>0</v>
      </c>
      <c r="AF84" s="279">
        <f t="shared" ref="AF84:AF91" si="94">SUM(AG84:AQ84)</f>
        <v>0</v>
      </c>
      <c r="AG84" s="75">
        <f t="shared" ref="AG84:AL84" si="95">AG85+AG89</f>
        <v>0</v>
      </c>
      <c r="AH84" s="61">
        <f t="shared" si="95"/>
        <v>0</v>
      </c>
      <c r="AI84" s="77">
        <f t="shared" si="95"/>
        <v>0</v>
      </c>
      <c r="AJ84" s="320">
        <f t="shared" si="95"/>
        <v>0</v>
      </c>
      <c r="AK84" s="90">
        <f t="shared" si="95"/>
        <v>0</v>
      </c>
      <c r="AL84" s="76">
        <f t="shared" si="95"/>
        <v>0</v>
      </c>
      <c r="AM84" s="76">
        <f>AM85+AM89</f>
        <v>0</v>
      </c>
      <c r="AN84" s="76">
        <f>AN85+AN89</f>
        <v>0</v>
      </c>
      <c r="AO84" s="76">
        <f>AO85+AO89</f>
        <v>0</v>
      </c>
      <c r="AP84" s="76">
        <f>AP85+AP89</f>
        <v>0</v>
      </c>
      <c r="AQ84" s="77">
        <f>AQ85+AQ89</f>
        <v>0</v>
      </c>
      <c r="AR84" s="209"/>
      <c r="AS84" s="332"/>
      <c r="AT84" s="260"/>
      <c r="AU84" s="260"/>
      <c r="AV84" s="260"/>
      <c r="AW84" s="103"/>
      <c r="AX84" s="103"/>
      <c r="AY84" s="103"/>
      <c r="AZ84" s="194"/>
      <c r="BA84" s="194"/>
      <c r="BB84" s="194"/>
      <c r="BC84" s="194"/>
      <c r="BD84" s="194"/>
      <c r="BE84" s="194"/>
      <c r="BF84" s="194"/>
      <c r="BG84" s="194"/>
      <c r="BH84" s="194"/>
      <c r="BI84" s="194"/>
      <c r="BJ84" s="194"/>
      <c r="BK84" s="194"/>
      <c r="BL84" s="194"/>
      <c r="BM84" s="194"/>
      <c r="BN84" s="194"/>
      <c r="BO84" s="194"/>
      <c r="BP84" s="193"/>
      <c r="BQ84" s="193"/>
      <c r="BR84" s="193"/>
      <c r="BS84" s="193"/>
      <c r="BT84" s="193"/>
      <c r="BU84" s="193"/>
      <c r="BV84" s="193"/>
      <c r="BW84" s="193"/>
      <c r="BX84" s="193"/>
      <c r="BY84" s="193"/>
      <c r="BZ84" s="193"/>
      <c r="CA84" s="193"/>
      <c r="CB84" s="193"/>
      <c r="CC84" s="193"/>
      <c r="CD84" s="193"/>
      <c r="CE84" s="193"/>
      <c r="CF84" s="193"/>
      <c r="CG84" s="193"/>
      <c r="CH84" s="193"/>
      <c r="CI84" s="193"/>
      <c r="CJ84" s="193"/>
      <c r="CK84" s="193"/>
      <c r="CL84" s="193"/>
      <c r="CM84" s="193"/>
      <c r="CN84" s="193"/>
      <c r="CO84" s="193"/>
      <c r="CP84" s="193"/>
      <c r="CQ84" s="193"/>
      <c r="CR84" s="193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93"/>
      <c r="DD84" s="193"/>
      <c r="DE84" s="193"/>
      <c r="DF84" s="193"/>
      <c r="DG84" s="193"/>
      <c r="DH84" s="193"/>
      <c r="DI84" s="193"/>
      <c r="DJ84" s="193"/>
      <c r="DK84" s="193"/>
      <c r="DL84" s="193"/>
      <c r="DM84" s="193"/>
      <c r="DN84" s="193"/>
      <c r="DO84" s="193"/>
      <c r="DP84" s="193"/>
      <c r="DQ84" s="193"/>
      <c r="DR84" s="193"/>
      <c r="DS84" s="193"/>
      <c r="DT84" s="193"/>
      <c r="DU84" s="193"/>
      <c r="DV84" s="193"/>
      <c r="DW84" s="193"/>
      <c r="DX84" s="193"/>
      <c r="DY84" s="193"/>
      <c r="DZ84" s="193"/>
      <c r="EA84" s="193"/>
      <c r="EB84" s="193"/>
      <c r="EC84" s="193"/>
      <c r="ED84" s="193"/>
      <c r="EE84" s="193"/>
      <c r="EF84" s="193"/>
    </row>
    <row r="85" spans="1:136" s="4" customFormat="1" ht="15.75" customHeight="1">
      <c r="A85" s="549">
        <v>31</v>
      </c>
      <c r="B85" s="550"/>
      <c r="C85" s="85"/>
      <c r="D85" s="551" t="s">
        <v>0</v>
      </c>
      <c r="E85" s="551"/>
      <c r="F85" s="551"/>
      <c r="G85" s="552"/>
      <c r="H85" s="73">
        <f t="shared" si="90"/>
        <v>0</v>
      </c>
      <c r="I85" s="75">
        <f t="shared" ref="I85:S85" si="96">SUM(I86:I88)</f>
        <v>0</v>
      </c>
      <c r="J85" s="61">
        <f t="shared" si="96"/>
        <v>0</v>
      </c>
      <c r="K85" s="77">
        <f t="shared" si="96"/>
        <v>0</v>
      </c>
      <c r="L85" s="320">
        <f t="shared" si="96"/>
        <v>0</v>
      </c>
      <c r="M85" s="90">
        <f t="shared" si="96"/>
        <v>0</v>
      </c>
      <c r="N85" s="76">
        <f t="shared" si="96"/>
        <v>0</v>
      </c>
      <c r="O85" s="76">
        <f t="shared" si="96"/>
        <v>0</v>
      </c>
      <c r="P85" s="76">
        <f t="shared" si="96"/>
        <v>0</v>
      </c>
      <c r="Q85" s="76">
        <f t="shared" si="96"/>
        <v>0</v>
      </c>
      <c r="R85" s="76">
        <f t="shared" si="96"/>
        <v>0</v>
      </c>
      <c r="S85" s="234">
        <f t="shared" si="96"/>
        <v>0</v>
      </c>
      <c r="T85" s="265">
        <f t="shared" si="92"/>
        <v>0</v>
      </c>
      <c r="U85" s="75">
        <f t="shared" ref="U85:Z85" si="97">SUM(U86:U88)</f>
        <v>0</v>
      </c>
      <c r="V85" s="61">
        <f t="shared" si="97"/>
        <v>0</v>
      </c>
      <c r="W85" s="77">
        <f t="shared" si="97"/>
        <v>0</v>
      </c>
      <c r="X85" s="320">
        <f t="shared" si="97"/>
        <v>0</v>
      </c>
      <c r="Y85" s="90">
        <f t="shared" si="97"/>
        <v>0</v>
      </c>
      <c r="Z85" s="76">
        <f t="shared" si="97"/>
        <v>0</v>
      </c>
      <c r="AA85" s="76">
        <f>SUM(AA86:AA88)</f>
        <v>0</v>
      </c>
      <c r="AB85" s="76">
        <f>SUM(AB86:AB88)</f>
        <v>0</v>
      </c>
      <c r="AC85" s="76">
        <f>SUM(AC86:AC88)</f>
        <v>0</v>
      </c>
      <c r="AD85" s="76">
        <f>SUM(AD86:AD88)</f>
        <v>0</v>
      </c>
      <c r="AE85" s="234">
        <f>SUM(AE86:AE88)</f>
        <v>0</v>
      </c>
      <c r="AF85" s="279">
        <f t="shared" si="94"/>
        <v>0</v>
      </c>
      <c r="AG85" s="75">
        <f t="shared" ref="AG85:AL85" si="98">SUM(AG86:AG88)</f>
        <v>0</v>
      </c>
      <c r="AH85" s="61">
        <f t="shared" si="98"/>
        <v>0</v>
      </c>
      <c r="AI85" s="77">
        <f t="shared" si="98"/>
        <v>0</v>
      </c>
      <c r="AJ85" s="320">
        <f t="shared" si="98"/>
        <v>0</v>
      </c>
      <c r="AK85" s="90">
        <f t="shared" si="98"/>
        <v>0</v>
      </c>
      <c r="AL85" s="76">
        <f t="shared" si="98"/>
        <v>0</v>
      </c>
      <c r="AM85" s="76">
        <f>SUM(AM86:AM88)</f>
        <v>0</v>
      </c>
      <c r="AN85" s="76">
        <f>SUM(AN86:AN88)</f>
        <v>0</v>
      </c>
      <c r="AO85" s="76">
        <f>SUM(AO86:AO88)</f>
        <v>0</v>
      </c>
      <c r="AP85" s="76">
        <f>SUM(AP86:AP88)</f>
        <v>0</v>
      </c>
      <c r="AQ85" s="234">
        <f>SUM(AQ86:AQ88)</f>
        <v>0</v>
      </c>
      <c r="AR85" s="209"/>
      <c r="AS85" s="332"/>
      <c r="AT85" s="475"/>
      <c r="AU85" s="475"/>
      <c r="AV85" s="475"/>
      <c r="AW85" s="125"/>
      <c r="AX85" s="194"/>
      <c r="AY85" s="19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91"/>
      <c r="BQ85" s="191"/>
      <c r="BR85" s="191"/>
      <c r="BS85" s="191"/>
      <c r="BT85" s="191"/>
      <c r="BU85" s="191"/>
      <c r="BV85" s="191"/>
      <c r="BW85" s="191"/>
      <c r="BX85" s="191"/>
      <c r="BY85" s="191"/>
      <c r="BZ85" s="191"/>
      <c r="CA85" s="191"/>
      <c r="CB85" s="191"/>
      <c r="CC85" s="191"/>
      <c r="CD85" s="191"/>
      <c r="CE85" s="191"/>
      <c r="CF85" s="191"/>
      <c r="CG85" s="191"/>
      <c r="CH85" s="191"/>
      <c r="CI85" s="191"/>
      <c r="CJ85" s="191"/>
      <c r="CK85" s="191"/>
      <c r="CL85" s="191"/>
      <c r="CM85" s="191"/>
      <c r="CN85" s="191"/>
      <c r="CO85" s="191"/>
      <c r="CP85" s="191"/>
      <c r="CQ85" s="191"/>
      <c r="CR85" s="191"/>
      <c r="CS85" s="191"/>
      <c r="CT85" s="191"/>
      <c r="CU85" s="191"/>
      <c r="CV85" s="191"/>
      <c r="CW85" s="191"/>
      <c r="CX85" s="191"/>
      <c r="CY85" s="191"/>
      <c r="CZ85" s="191"/>
      <c r="DA85" s="191"/>
      <c r="DB85" s="191"/>
      <c r="DC85" s="191"/>
      <c r="DD85" s="191"/>
      <c r="DE85" s="191"/>
      <c r="DF85" s="191"/>
      <c r="DG85" s="191"/>
      <c r="DH85" s="191"/>
      <c r="DI85" s="191"/>
      <c r="DJ85" s="191"/>
      <c r="DK85" s="191"/>
      <c r="DL85" s="191"/>
      <c r="DM85" s="191"/>
      <c r="DN85" s="191"/>
      <c r="DO85" s="191"/>
      <c r="DP85" s="191"/>
      <c r="DQ85" s="191"/>
      <c r="DR85" s="191"/>
      <c r="DS85" s="191"/>
      <c r="DT85" s="191"/>
      <c r="DU85" s="191"/>
      <c r="DV85" s="191"/>
      <c r="DW85" s="191"/>
      <c r="DX85" s="191"/>
      <c r="DY85" s="191"/>
      <c r="DZ85" s="191"/>
      <c r="EA85" s="191"/>
      <c r="EB85" s="191"/>
      <c r="EC85" s="191"/>
      <c r="ED85" s="191"/>
      <c r="EE85" s="191"/>
      <c r="EF85" s="191"/>
    </row>
    <row r="86" spans="1:136" ht="15.75" customHeight="1">
      <c r="A86" s="235"/>
      <c r="B86" s="180"/>
      <c r="C86" s="180">
        <v>311</v>
      </c>
      <c r="D86" s="547" t="s">
        <v>1</v>
      </c>
      <c r="E86" s="547"/>
      <c r="F86" s="547"/>
      <c r="G86" s="547"/>
      <c r="H86" s="74">
        <f t="shared" si="90"/>
        <v>0</v>
      </c>
      <c r="I86" s="78"/>
      <c r="J86" s="89"/>
      <c r="K86" s="80"/>
      <c r="L86" s="321"/>
      <c r="M86" s="118"/>
      <c r="N86" s="79"/>
      <c r="O86" s="79"/>
      <c r="P86" s="79"/>
      <c r="Q86" s="79"/>
      <c r="R86" s="79"/>
      <c r="S86" s="80"/>
      <c r="T86" s="257">
        <f t="shared" si="92"/>
        <v>0</v>
      </c>
      <c r="U86" s="242"/>
      <c r="V86" s="247"/>
      <c r="W86" s="243"/>
      <c r="X86" s="323"/>
      <c r="Y86" s="244"/>
      <c r="Z86" s="245"/>
      <c r="AA86" s="245"/>
      <c r="AB86" s="245"/>
      <c r="AC86" s="245"/>
      <c r="AD86" s="245"/>
      <c r="AE86" s="243"/>
      <c r="AF86" s="280">
        <f t="shared" si="94"/>
        <v>0</v>
      </c>
      <c r="AG86" s="242"/>
      <c r="AH86" s="247"/>
      <c r="AI86" s="243"/>
      <c r="AJ86" s="323"/>
      <c r="AK86" s="244"/>
      <c r="AL86" s="245"/>
      <c r="AM86" s="245"/>
      <c r="AN86" s="245"/>
      <c r="AO86" s="245"/>
      <c r="AP86" s="245"/>
      <c r="AQ86" s="243"/>
      <c r="AR86" s="209"/>
      <c r="AS86" s="124"/>
      <c r="AT86" s="124"/>
      <c r="AU86" s="124"/>
      <c r="AV86" s="124"/>
      <c r="AW86" s="3"/>
      <c r="AX86" s="3"/>
      <c r="AY86" s="3"/>
    </row>
    <row r="87" spans="1:136" ht="15.75" customHeight="1">
      <c r="A87" s="235"/>
      <c r="B87" s="180"/>
      <c r="C87" s="180">
        <v>312</v>
      </c>
      <c r="D87" s="547" t="s">
        <v>2</v>
      </c>
      <c r="E87" s="547"/>
      <c r="F87" s="547"/>
      <c r="G87" s="548"/>
      <c r="H87" s="74">
        <f t="shared" si="90"/>
        <v>0</v>
      </c>
      <c r="I87" s="78"/>
      <c r="J87" s="89"/>
      <c r="K87" s="80"/>
      <c r="L87" s="321"/>
      <c r="M87" s="118"/>
      <c r="N87" s="79"/>
      <c r="O87" s="79"/>
      <c r="P87" s="79"/>
      <c r="Q87" s="79"/>
      <c r="R87" s="79"/>
      <c r="S87" s="80"/>
      <c r="T87" s="257">
        <f t="shared" si="92"/>
        <v>0</v>
      </c>
      <c r="U87" s="242"/>
      <c r="V87" s="247"/>
      <c r="W87" s="243"/>
      <c r="X87" s="323"/>
      <c r="Y87" s="244"/>
      <c r="Z87" s="245"/>
      <c r="AA87" s="245"/>
      <c r="AB87" s="245"/>
      <c r="AC87" s="245"/>
      <c r="AD87" s="245"/>
      <c r="AE87" s="243"/>
      <c r="AF87" s="280">
        <f t="shared" si="94"/>
        <v>0</v>
      </c>
      <c r="AG87" s="242"/>
      <c r="AH87" s="247"/>
      <c r="AI87" s="243"/>
      <c r="AJ87" s="323"/>
      <c r="AK87" s="244"/>
      <c r="AL87" s="245"/>
      <c r="AM87" s="245"/>
      <c r="AN87" s="245"/>
      <c r="AO87" s="245"/>
      <c r="AP87" s="245"/>
      <c r="AQ87" s="243"/>
      <c r="AR87" s="209"/>
      <c r="AS87" s="332"/>
      <c r="AT87" s="259"/>
      <c r="AU87" s="125"/>
      <c r="AV87" s="125"/>
      <c r="AW87" s="72"/>
      <c r="AX87" s="72"/>
      <c r="AY87" s="72"/>
    </row>
    <row r="88" spans="1:136" ht="15.75" customHeight="1">
      <c r="A88" s="235"/>
      <c r="B88" s="180"/>
      <c r="C88" s="180">
        <v>313</v>
      </c>
      <c r="D88" s="547" t="s">
        <v>3</v>
      </c>
      <c r="E88" s="547"/>
      <c r="F88" s="547"/>
      <c r="G88" s="547"/>
      <c r="H88" s="74">
        <f t="shared" si="90"/>
        <v>0</v>
      </c>
      <c r="I88" s="78"/>
      <c r="J88" s="89"/>
      <c r="K88" s="80"/>
      <c r="L88" s="321"/>
      <c r="M88" s="118"/>
      <c r="N88" s="79"/>
      <c r="O88" s="79"/>
      <c r="P88" s="79"/>
      <c r="Q88" s="79"/>
      <c r="R88" s="79"/>
      <c r="S88" s="80"/>
      <c r="T88" s="257">
        <f t="shared" si="92"/>
        <v>0</v>
      </c>
      <c r="U88" s="242"/>
      <c r="V88" s="247"/>
      <c r="W88" s="243"/>
      <c r="X88" s="323"/>
      <c r="Y88" s="244"/>
      <c r="Z88" s="245"/>
      <c r="AA88" s="245"/>
      <c r="AB88" s="245"/>
      <c r="AC88" s="245"/>
      <c r="AD88" s="245"/>
      <c r="AE88" s="243"/>
      <c r="AF88" s="280">
        <f t="shared" si="94"/>
        <v>0</v>
      </c>
      <c r="AG88" s="242"/>
      <c r="AH88" s="247"/>
      <c r="AI88" s="243"/>
      <c r="AJ88" s="323"/>
      <c r="AK88" s="244"/>
      <c r="AL88" s="245"/>
      <c r="AM88" s="245"/>
      <c r="AN88" s="245"/>
      <c r="AO88" s="245"/>
      <c r="AP88" s="245"/>
      <c r="AQ88" s="243"/>
      <c r="AR88" s="209"/>
      <c r="AS88" s="332"/>
      <c r="AW88" s="4"/>
      <c r="AX88" s="4"/>
      <c r="AY88" s="4"/>
    </row>
    <row r="89" spans="1:136" s="4" customFormat="1" ht="15.75" customHeight="1">
      <c r="A89" s="549">
        <v>32</v>
      </c>
      <c r="B89" s="550"/>
      <c r="C89" s="85"/>
      <c r="D89" s="551" t="s">
        <v>4</v>
      </c>
      <c r="E89" s="551"/>
      <c r="F89" s="551"/>
      <c r="G89" s="552"/>
      <c r="H89" s="73">
        <f t="shared" si="90"/>
        <v>0</v>
      </c>
      <c r="I89" s="75">
        <f t="shared" ref="I89:S89" si="99">SUM(I90:I93)</f>
        <v>0</v>
      </c>
      <c r="J89" s="61">
        <f t="shared" si="99"/>
        <v>0</v>
      </c>
      <c r="K89" s="77">
        <f t="shared" si="99"/>
        <v>0</v>
      </c>
      <c r="L89" s="320">
        <f t="shared" si="99"/>
        <v>0</v>
      </c>
      <c r="M89" s="90">
        <f t="shared" si="99"/>
        <v>0</v>
      </c>
      <c r="N89" s="76">
        <f t="shared" si="99"/>
        <v>0</v>
      </c>
      <c r="O89" s="76">
        <f t="shared" si="99"/>
        <v>0</v>
      </c>
      <c r="P89" s="76">
        <f t="shared" si="99"/>
        <v>0</v>
      </c>
      <c r="Q89" s="76">
        <f t="shared" si="99"/>
        <v>0</v>
      </c>
      <c r="R89" s="76">
        <f t="shared" si="99"/>
        <v>0</v>
      </c>
      <c r="S89" s="77">
        <f t="shared" si="99"/>
        <v>0</v>
      </c>
      <c r="T89" s="249">
        <f t="shared" si="92"/>
        <v>0</v>
      </c>
      <c r="U89" s="75">
        <f t="shared" ref="U89:Z89" si="100">SUM(U90:U93)</f>
        <v>0</v>
      </c>
      <c r="V89" s="61">
        <f t="shared" si="100"/>
        <v>0</v>
      </c>
      <c r="W89" s="77">
        <f t="shared" si="100"/>
        <v>0</v>
      </c>
      <c r="X89" s="320">
        <f t="shared" si="100"/>
        <v>0</v>
      </c>
      <c r="Y89" s="90">
        <f t="shared" si="100"/>
        <v>0</v>
      </c>
      <c r="Z89" s="76">
        <f t="shared" si="100"/>
        <v>0</v>
      </c>
      <c r="AA89" s="76">
        <f>SUM(AA90:AA93)</f>
        <v>0</v>
      </c>
      <c r="AB89" s="76">
        <f>SUM(AB90:AB93)</f>
        <v>0</v>
      </c>
      <c r="AC89" s="76">
        <f>SUM(AC90:AC93)</f>
        <v>0</v>
      </c>
      <c r="AD89" s="76">
        <f>SUM(AD90:AD93)</f>
        <v>0</v>
      </c>
      <c r="AE89" s="77">
        <f>SUM(AE90:AE93)</f>
        <v>0</v>
      </c>
      <c r="AF89" s="279">
        <f t="shared" si="94"/>
        <v>0</v>
      </c>
      <c r="AG89" s="75">
        <f t="shared" ref="AG89:AL89" si="101">SUM(AG90:AG93)</f>
        <v>0</v>
      </c>
      <c r="AH89" s="61">
        <f t="shared" si="101"/>
        <v>0</v>
      </c>
      <c r="AI89" s="77">
        <f t="shared" si="101"/>
        <v>0</v>
      </c>
      <c r="AJ89" s="320">
        <f t="shared" si="101"/>
        <v>0</v>
      </c>
      <c r="AK89" s="90">
        <f t="shared" si="101"/>
        <v>0</v>
      </c>
      <c r="AL89" s="76">
        <f t="shared" si="101"/>
        <v>0</v>
      </c>
      <c r="AM89" s="76">
        <f>SUM(AM90:AM93)</f>
        <v>0</v>
      </c>
      <c r="AN89" s="76">
        <f>SUM(AN90:AN93)</f>
        <v>0</v>
      </c>
      <c r="AO89" s="76">
        <f>SUM(AO90:AO93)</f>
        <v>0</v>
      </c>
      <c r="AP89" s="76">
        <f>SUM(AP90:AP93)</f>
        <v>0</v>
      </c>
      <c r="AQ89" s="77">
        <f>SUM(AQ90:AQ93)</f>
        <v>0</v>
      </c>
      <c r="AR89" s="209"/>
      <c r="AS89" s="103"/>
      <c r="AT89" s="195"/>
      <c r="AU89" s="195"/>
      <c r="AV89" s="195"/>
      <c r="AW89" s="3"/>
      <c r="AX89" s="3"/>
      <c r="AY89" s="3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91"/>
      <c r="BQ89" s="191"/>
      <c r="BR89" s="191"/>
      <c r="BS89" s="191"/>
      <c r="BT89" s="191"/>
      <c r="BU89" s="191"/>
      <c r="BV89" s="191"/>
      <c r="BW89" s="191"/>
      <c r="BX89" s="191"/>
      <c r="BY89" s="191"/>
      <c r="BZ89" s="191"/>
      <c r="CA89" s="191"/>
      <c r="CB89" s="191"/>
      <c r="CC89" s="191"/>
      <c r="CD89" s="191"/>
      <c r="CE89" s="191"/>
      <c r="CF89" s="191"/>
      <c r="CG89" s="191"/>
      <c r="CH89" s="191"/>
      <c r="CI89" s="191"/>
      <c r="CJ89" s="191"/>
      <c r="CK89" s="191"/>
      <c r="CL89" s="191"/>
      <c r="CM89" s="191"/>
      <c r="CN89" s="191"/>
      <c r="CO89" s="191"/>
      <c r="CP89" s="191"/>
      <c r="CQ89" s="191"/>
      <c r="CR89" s="191"/>
      <c r="CS89" s="191"/>
      <c r="CT89" s="191"/>
      <c r="CU89" s="191"/>
      <c r="CV89" s="191"/>
      <c r="CW89" s="191"/>
      <c r="CX89" s="191"/>
      <c r="CY89" s="191"/>
      <c r="CZ89" s="191"/>
      <c r="DA89" s="191"/>
      <c r="DB89" s="191"/>
      <c r="DC89" s="191"/>
      <c r="DD89" s="191"/>
      <c r="DE89" s="191"/>
      <c r="DF89" s="191"/>
      <c r="DG89" s="191"/>
      <c r="DH89" s="191"/>
      <c r="DI89" s="191"/>
      <c r="DJ89" s="191"/>
      <c r="DK89" s="191"/>
      <c r="DL89" s="191"/>
      <c r="DM89" s="191"/>
      <c r="DN89" s="191"/>
      <c r="DO89" s="191"/>
      <c r="DP89" s="191"/>
      <c r="DQ89" s="191"/>
      <c r="DR89" s="191"/>
      <c r="DS89" s="191"/>
      <c r="DT89" s="191"/>
      <c r="DU89" s="191"/>
      <c r="DV89" s="191"/>
      <c r="DW89" s="191"/>
      <c r="DX89" s="191"/>
      <c r="DY89" s="191"/>
      <c r="DZ89" s="191"/>
      <c r="EA89" s="191"/>
      <c r="EB89" s="191"/>
      <c r="EC89" s="191"/>
      <c r="ED89" s="191"/>
      <c r="EE89" s="191"/>
      <c r="EF89" s="191"/>
    </row>
    <row r="90" spans="1:136" ht="15.75" customHeight="1">
      <c r="A90" s="235"/>
      <c r="B90" s="180"/>
      <c r="C90" s="180">
        <v>321</v>
      </c>
      <c r="D90" s="547" t="s">
        <v>5</v>
      </c>
      <c r="E90" s="547"/>
      <c r="F90" s="547"/>
      <c r="G90" s="547"/>
      <c r="H90" s="74">
        <f t="shared" si="90"/>
        <v>0</v>
      </c>
      <c r="I90" s="78"/>
      <c r="J90" s="89"/>
      <c r="K90" s="80"/>
      <c r="L90" s="321"/>
      <c r="M90" s="118"/>
      <c r="N90" s="79"/>
      <c r="O90" s="79"/>
      <c r="P90" s="79"/>
      <c r="Q90" s="79"/>
      <c r="R90" s="79"/>
      <c r="S90" s="80"/>
      <c r="T90" s="257">
        <f t="shared" si="92"/>
        <v>0</v>
      </c>
      <c r="U90" s="242"/>
      <c r="V90" s="247"/>
      <c r="W90" s="243"/>
      <c r="X90" s="323"/>
      <c r="Y90" s="244"/>
      <c r="Z90" s="245"/>
      <c r="AA90" s="245"/>
      <c r="AB90" s="245"/>
      <c r="AC90" s="245"/>
      <c r="AD90" s="245"/>
      <c r="AE90" s="243"/>
      <c r="AF90" s="280">
        <f t="shared" si="94"/>
        <v>0</v>
      </c>
      <c r="AG90" s="242"/>
      <c r="AH90" s="247"/>
      <c r="AI90" s="243"/>
      <c r="AJ90" s="323"/>
      <c r="AK90" s="244"/>
      <c r="AL90" s="245"/>
      <c r="AM90" s="245"/>
      <c r="AN90" s="245"/>
      <c r="AO90" s="245"/>
      <c r="AP90" s="245"/>
      <c r="AQ90" s="243"/>
      <c r="AR90" s="209"/>
      <c r="AT90" s="195"/>
      <c r="AU90" s="195"/>
      <c r="AV90" s="195"/>
      <c r="AW90" s="3"/>
      <c r="AX90" s="3"/>
      <c r="AY90" s="3"/>
    </row>
    <row r="91" spans="1:136" ht="15.75" customHeight="1">
      <c r="A91" s="235"/>
      <c r="B91" s="180"/>
      <c r="C91" s="180">
        <v>322</v>
      </c>
      <c r="D91" s="547" t="s">
        <v>6</v>
      </c>
      <c r="E91" s="547"/>
      <c r="F91" s="547"/>
      <c r="G91" s="547"/>
      <c r="H91" s="74">
        <f t="shared" si="90"/>
        <v>0</v>
      </c>
      <c r="I91" s="78"/>
      <c r="J91" s="89"/>
      <c r="K91" s="80"/>
      <c r="L91" s="321"/>
      <c r="M91" s="118"/>
      <c r="N91" s="79"/>
      <c r="O91" s="79"/>
      <c r="P91" s="79"/>
      <c r="Q91" s="79"/>
      <c r="R91" s="79"/>
      <c r="S91" s="80"/>
      <c r="T91" s="257">
        <f t="shared" si="92"/>
        <v>0</v>
      </c>
      <c r="U91" s="242"/>
      <c r="V91" s="247"/>
      <c r="W91" s="243"/>
      <c r="X91" s="323"/>
      <c r="Y91" s="244"/>
      <c r="Z91" s="245"/>
      <c r="AA91" s="245"/>
      <c r="AB91" s="245"/>
      <c r="AC91" s="245"/>
      <c r="AD91" s="245"/>
      <c r="AE91" s="243"/>
      <c r="AF91" s="280">
        <f t="shared" si="94"/>
        <v>0</v>
      </c>
      <c r="AG91" s="242"/>
      <c r="AH91" s="247"/>
      <c r="AI91" s="243"/>
      <c r="AJ91" s="323"/>
      <c r="AK91" s="244"/>
      <c r="AL91" s="245"/>
      <c r="AM91" s="245"/>
      <c r="AN91" s="245"/>
      <c r="AO91" s="245"/>
      <c r="AP91" s="245"/>
      <c r="AQ91" s="243"/>
      <c r="AR91" s="209"/>
      <c r="AT91" s="195"/>
      <c r="AU91" s="195"/>
      <c r="AV91" s="195"/>
      <c r="AW91" s="3"/>
      <c r="AX91" s="3"/>
      <c r="AY91" s="3"/>
    </row>
    <row r="92" spans="1:136" ht="15.75" customHeight="1">
      <c r="A92" s="235"/>
      <c r="B92" s="180"/>
      <c r="C92" s="180">
        <v>323</v>
      </c>
      <c r="D92" s="547" t="s">
        <v>7</v>
      </c>
      <c r="E92" s="547"/>
      <c r="F92" s="547"/>
      <c r="G92" s="547"/>
      <c r="H92" s="74">
        <f>SUM(I92:S92)</f>
        <v>0</v>
      </c>
      <c r="I92" s="78"/>
      <c r="J92" s="89"/>
      <c r="K92" s="80"/>
      <c r="L92" s="321"/>
      <c r="M92" s="118"/>
      <c r="N92" s="79"/>
      <c r="O92" s="79"/>
      <c r="P92" s="79"/>
      <c r="Q92" s="79"/>
      <c r="R92" s="79"/>
      <c r="S92" s="80"/>
      <c r="T92" s="257">
        <f>SUM(U92:AE92)</f>
        <v>0</v>
      </c>
      <c r="U92" s="242"/>
      <c r="V92" s="247"/>
      <c r="W92" s="243"/>
      <c r="X92" s="323"/>
      <c r="Y92" s="244"/>
      <c r="Z92" s="245"/>
      <c r="AA92" s="245"/>
      <c r="AB92" s="245"/>
      <c r="AC92" s="245"/>
      <c r="AD92" s="245"/>
      <c r="AE92" s="243"/>
      <c r="AF92" s="280">
        <f>SUM(AG92:AQ92)</f>
        <v>0</v>
      </c>
      <c r="AG92" s="242"/>
      <c r="AH92" s="247"/>
      <c r="AI92" s="243"/>
      <c r="AJ92" s="323"/>
      <c r="AK92" s="244"/>
      <c r="AL92" s="245"/>
      <c r="AM92" s="245"/>
      <c r="AN92" s="245"/>
      <c r="AO92" s="245"/>
      <c r="AP92" s="245"/>
      <c r="AQ92" s="243"/>
      <c r="AR92" s="209"/>
      <c r="AS92" s="32"/>
      <c r="AT92" s="415"/>
      <c r="AU92" s="415"/>
      <c r="AV92" s="415"/>
      <c r="AW92" s="32"/>
      <c r="AX92" s="32"/>
      <c r="AY92" s="32"/>
    </row>
    <row r="93" spans="1:136" ht="15.75" customHeight="1">
      <c r="A93" s="235"/>
      <c r="B93" s="180"/>
      <c r="C93" s="180">
        <v>329</v>
      </c>
      <c r="D93" s="547" t="s">
        <v>8</v>
      </c>
      <c r="E93" s="547"/>
      <c r="F93" s="547"/>
      <c r="G93" s="548"/>
      <c r="H93" s="74">
        <f>SUM(I93:S93)</f>
        <v>0</v>
      </c>
      <c r="I93" s="78"/>
      <c r="J93" s="89"/>
      <c r="K93" s="80"/>
      <c r="L93" s="321"/>
      <c r="M93" s="118"/>
      <c r="N93" s="79"/>
      <c r="O93" s="79"/>
      <c r="P93" s="79"/>
      <c r="Q93" s="79"/>
      <c r="R93" s="79"/>
      <c r="S93" s="80"/>
      <c r="T93" s="257">
        <f>SUM(U93:AE93)</f>
        <v>0</v>
      </c>
      <c r="U93" s="242"/>
      <c r="V93" s="247"/>
      <c r="W93" s="243"/>
      <c r="X93" s="323"/>
      <c r="Y93" s="244"/>
      <c r="Z93" s="245"/>
      <c r="AA93" s="245"/>
      <c r="AB93" s="245"/>
      <c r="AC93" s="245"/>
      <c r="AD93" s="245"/>
      <c r="AE93" s="243"/>
      <c r="AF93" s="280">
        <f>SUM(AG93:AQ93)</f>
        <v>0</v>
      </c>
      <c r="AG93" s="242"/>
      <c r="AH93" s="247"/>
      <c r="AI93" s="243"/>
      <c r="AJ93" s="323"/>
      <c r="AK93" s="244"/>
      <c r="AL93" s="245"/>
      <c r="AM93" s="245"/>
      <c r="AN93" s="245"/>
      <c r="AO93" s="245"/>
      <c r="AP93" s="245"/>
      <c r="AQ93" s="243"/>
      <c r="AR93" s="209"/>
      <c r="AT93" s="195"/>
      <c r="AU93" s="195"/>
      <c r="AV93" s="195"/>
      <c r="AW93" s="3"/>
      <c r="AX93" s="3"/>
      <c r="AY93" s="3"/>
    </row>
    <row r="94" spans="1:136" ht="10.5" customHeight="1">
      <c r="A94" s="208"/>
      <c r="B94" s="208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09"/>
      <c r="AS94" s="332"/>
      <c r="AT94" s="260"/>
      <c r="AU94" s="260"/>
      <c r="AV94" s="260"/>
      <c r="AW94" s="3"/>
    </row>
    <row r="95" spans="1:136" s="72" customFormat="1" ht="25.9" customHeight="1">
      <c r="A95" s="555" t="s">
        <v>312</v>
      </c>
      <c r="B95" s="556"/>
      <c r="C95" s="556"/>
      <c r="D95" s="557" t="s">
        <v>313</v>
      </c>
      <c r="E95" s="557"/>
      <c r="F95" s="557"/>
      <c r="G95" s="558"/>
      <c r="H95" s="81">
        <f>SUM(I95:S95)</f>
        <v>0</v>
      </c>
      <c r="I95" s="82">
        <f>I96</f>
        <v>0</v>
      </c>
      <c r="J95" s="303">
        <f t="shared" ref="J95:S95" si="102">J96</f>
        <v>0</v>
      </c>
      <c r="K95" s="84">
        <f t="shared" si="102"/>
        <v>0</v>
      </c>
      <c r="L95" s="319">
        <f t="shared" si="102"/>
        <v>0</v>
      </c>
      <c r="M95" s="120">
        <f t="shared" si="102"/>
        <v>0</v>
      </c>
      <c r="N95" s="83">
        <f t="shared" si="102"/>
        <v>0</v>
      </c>
      <c r="O95" s="83">
        <f t="shared" si="102"/>
        <v>0</v>
      </c>
      <c r="P95" s="83">
        <f t="shared" si="102"/>
        <v>0</v>
      </c>
      <c r="Q95" s="83">
        <f t="shared" si="102"/>
        <v>0</v>
      </c>
      <c r="R95" s="83">
        <f t="shared" si="102"/>
        <v>0</v>
      </c>
      <c r="S95" s="84">
        <f t="shared" si="102"/>
        <v>0</v>
      </c>
      <c r="T95" s="262">
        <f>SUM(U95:AE95)</f>
        <v>0</v>
      </c>
      <c r="U95" s="82">
        <f t="shared" ref="U95:AE95" si="103">U96</f>
        <v>0</v>
      </c>
      <c r="V95" s="303">
        <f t="shared" si="103"/>
        <v>0</v>
      </c>
      <c r="W95" s="84">
        <f t="shared" si="103"/>
        <v>0</v>
      </c>
      <c r="X95" s="319">
        <f t="shared" si="103"/>
        <v>0</v>
      </c>
      <c r="Y95" s="120">
        <f t="shared" si="103"/>
        <v>0</v>
      </c>
      <c r="Z95" s="83">
        <f t="shared" si="103"/>
        <v>0</v>
      </c>
      <c r="AA95" s="83">
        <f t="shared" si="103"/>
        <v>0</v>
      </c>
      <c r="AB95" s="83">
        <f t="shared" si="103"/>
        <v>0</v>
      </c>
      <c r="AC95" s="83">
        <f t="shared" si="103"/>
        <v>0</v>
      </c>
      <c r="AD95" s="83">
        <f t="shared" si="103"/>
        <v>0</v>
      </c>
      <c r="AE95" s="84">
        <f t="shared" si="103"/>
        <v>0</v>
      </c>
      <c r="AF95" s="278">
        <f>SUM(AG95:AQ95)</f>
        <v>0</v>
      </c>
      <c r="AG95" s="82">
        <f t="shared" ref="AG95:AQ95" si="104">AG96</f>
        <v>0</v>
      </c>
      <c r="AH95" s="303">
        <f t="shared" si="104"/>
        <v>0</v>
      </c>
      <c r="AI95" s="84">
        <f t="shared" si="104"/>
        <v>0</v>
      </c>
      <c r="AJ95" s="319">
        <f t="shared" si="104"/>
        <v>0</v>
      </c>
      <c r="AK95" s="120">
        <f t="shared" si="104"/>
        <v>0</v>
      </c>
      <c r="AL95" s="83">
        <f t="shared" si="104"/>
        <v>0</v>
      </c>
      <c r="AM95" s="83">
        <f t="shared" si="104"/>
        <v>0</v>
      </c>
      <c r="AN95" s="83">
        <f t="shared" si="104"/>
        <v>0</v>
      </c>
      <c r="AO95" s="83">
        <f t="shared" si="104"/>
        <v>0</v>
      </c>
      <c r="AP95" s="83">
        <f t="shared" si="104"/>
        <v>0</v>
      </c>
      <c r="AQ95" s="84">
        <f t="shared" si="104"/>
        <v>0</v>
      </c>
      <c r="AR95" s="209"/>
      <c r="AS95" s="332"/>
      <c r="AT95" s="260"/>
      <c r="AU95" s="260"/>
      <c r="AV95" s="260"/>
      <c r="AW95" s="196"/>
      <c r="AX95" s="103"/>
      <c r="AY95" s="103"/>
      <c r="AZ95" s="194"/>
      <c r="BA95" s="194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  <c r="BL95" s="194"/>
      <c r="BM95" s="194"/>
      <c r="BN95" s="194"/>
      <c r="BO95" s="194"/>
      <c r="BP95" s="193"/>
      <c r="BQ95" s="193"/>
      <c r="BR95" s="193"/>
      <c r="BS95" s="193"/>
      <c r="BT95" s="193"/>
      <c r="BU95" s="193"/>
      <c r="BV95" s="193"/>
      <c r="BW95" s="193"/>
      <c r="BX95" s="193"/>
      <c r="BY95" s="193"/>
      <c r="BZ95" s="193"/>
      <c r="CA95" s="193"/>
      <c r="CB95" s="193"/>
      <c r="CC95" s="193"/>
      <c r="CD95" s="193"/>
      <c r="CE95" s="193"/>
      <c r="CF95" s="193"/>
      <c r="CG95" s="193"/>
      <c r="CH95" s="193"/>
      <c r="CI95" s="193"/>
      <c r="CJ95" s="193"/>
      <c r="CK95" s="193"/>
      <c r="CL95" s="193"/>
      <c r="CM95" s="193"/>
      <c r="CN95" s="193"/>
      <c r="CO95" s="193"/>
      <c r="CP95" s="193"/>
      <c r="CQ95" s="193"/>
      <c r="CR95" s="193"/>
      <c r="CS95" s="193"/>
      <c r="CT95" s="193"/>
      <c r="CU95" s="193"/>
      <c r="CV95" s="193"/>
      <c r="CW95" s="193"/>
      <c r="CX95" s="193"/>
      <c r="CY95" s="193"/>
      <c r="CZ95" s="193"/>
      <c r="DA95" s="193"/>
      <c r="DB95" s="193"/>
      <c r="DC95" s="193"/>
      <c r="DD95" s="193"/>
      <c r="DE95" s="193"/>
      <c r="DF95" s="193"/>
      <c r="DG95" s="193"/>
      <c r="DH95" s="193"/>
      <c r="DI95" s="193"/>
      <c r="DJ95" s="193"/>
      <c r="DK95" s="193"/>
      <c r="DL95" s="193"/>
      <c r="DM95" s="193"/>
      <c r="DN95" s="193"/>
      <c r="DO95" s="193"/>
      <c r="DP95" s="193"/>
      <c r="DQ95" s="193"/>
      <c r="DR95" s="193"/>
      <c r="DS95" s="193"/>
      <c r="DT95" s="193"/>
      <c r="DU95" s="193"/>
      <c r="DV95" s="193"/>
      <c r="DW95" s="193"/>
      <c r="DX95" s="193"/>
      <c r="DY95" s="193"/>
      <c r="DZ95" s="193"/>
      <c r="EA95" s="193"/>
      <c r="EB95" s="193"/>
      <c r="EC95" s="193"/>
      <c r="ED95" s="193"/>
      <c r="EE95" s="193"/>
      <c r="EF95" s="193"/>
    </row>
    <row r="96" spans="1:136" s="72" customFormat="1" ht="15.75" customHeight="1">
      <c r="A96" s="458">
        <v>3</v>
      </c>
      <c r="B96" s="68"/>
      <c r="C96" s="85"/>
      <c r="D96" s="551" t="s">
        <v>16</v>
      </c>
      <c r="E96" s="551"/>
      <c r="F96" s="551"/>
      <c r="G96" s="552"/>
      <c r="H96" s="73">
        <f t="shared" ref="H96:H103" si="105">SUM(I96:S96)</f>
        <v>0</v>
      </c>
      <c r="I96" s="75">
        <f t="shared" ref="I96:S96" si="106">I97+I101</f>
        <v>0</v>
      </c>
      <c r="J96" s="61">
        <f t="shared" si="106"/>
        <v>0</v>
      </c>
      <c r="K96" s="77">
        <f t="shared" si="106"/>
        <v>0</v>
      </c>
      <c r="L96" s="320">
        <f t="shared" si="106"/>
        <v>0</v>
      </c>
      <c r="M96" s="90">
        <f t="shared" si="106"/>
        <v>0</v>
      </c>
      <c r="N96" s="76">
        <f t="shared" si="106"/>
        <v>0</v>
      </c>
      <c r="O96" s="76">
        <f t="shared" si="106"/>
        <v>0</v>
      </c>
      <c r="P96" s="76">
        <f t="shared" si="106"/>
        <v>0</v>
      </c>
      <c r="Q96" s="76">
        <f t="shared" si="106"/>
        <v>0</v>
      </c>
      <c r="R96" s="76">
        <f t="shared" si="106"/>
        <v>0</v>
      </c>
      <c r="S96" s="77">
        <f t="shared" si="106"/>
        <v>0</v>
      </c>
      <c r="T96" s="249">
        <f t="shared" ref="T96:T103" si="107">SUM(U96:AE96)</f>
        <v>0</v>
      </c>
      <c r="U96" s="75">
        <f t="shared" ref="U96:Z96" si="108">U97+U101</f>
        <v>0</v>
      </c>
      <c r="V96" s="61">
        <f t="shared" si="108"/>
        <v>0</v>
      </c>
      <c r="W96" s="77">
        <f t="shared" si="108"/>
        <v>0</v>
      </c>
      <c r="X96" s="320">
        <f t="shared" si="108"/>
        <v>0</v>
      </c>
      <c r="Y96" s="90">
        <f t="shared" si="108"/>
        <v>0</v>
      </c>
      <c r="Z96" s="76">
        <f t="shared" si="108"/>
        <v>0</v>
      </c>
      <c r="AA96" s="76">
        <f>AA97+AA101</f>
        <v>0</v>
      </c>
      <c r="AB96" s="76">
        <f>AB97+AB101</f>
        <v>0</v>
      </c>
      <c r="AC96" s="76">
        <f>AC97+AC101</f>
        <v>0</v>
      </c>
      <c r="AD96" s="76">
        <f>AD97+AD101</f>
        <v>0</v>
      </c>
      <c r="AE96" s="77">
        <f>AE97+AE101</f>
        <v>0</v>
      </c>
      <c r="AF96" s="279">
        <f t="shared" ref="AF96:AF103" si="109">SUM(AG96:AQ96)</f>
        <v>0</v>
      </c>
      <c r="AG96" s="75">
        <f t="shared" ref="AG96:AL96" si="110">AG97+AG101</f>
        <v>0</v>
      </c>
      <c r="AH96" s="61">
        <f t="shared" si="110"/>
        <v>0</v>
      </c>
      <c r="AI96" s="77">
        <f t="shared" si="110"/>
        <v>0</v>
      </c>
      <c r="AJ96" s="320">
        <f t="shared" si="110"/>
        <v>0</v>
      </c>
      <c r="AK96" s="90">
        <f t="shared" si="110"/>
        <v>0</v>
      </c>
      <c r="AL96" s="76">
        <f t="shared" si="110"/>
        <v>0</v>
      </c>
      <c r="AM96" s="76">
        <f>AM97+AM101</f>
        <v>0</v>
      </c>
      <c r="AN96" s="76">
        <f>AN97+AN101</f>
        <v>0</v>
      </c>
      <c r="AO96" s="76">
        <f>AO97+AO101</f>
        <v>0</v>
      </c>
      <c r="AP96" s="76">
        <f>AP97+AP101</f>
        <v>0</v>
      </c>
      <c r="AQ96" s="77">
        <f>AQ97+AQ101</f>
        <v>0</v>
      </c>
      <c r="AR96" s="209"/>
      <c r="AS96" s="332"/>
      <c r="AT96" s="260"/>
      <c r="AU96" s="260"/>
      <c r="AV96" s="260"/>
      <c r="AW96" s="103"/>
      <c r="AX96" s="103"/>
      <c r="AY96" s="103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  <c r="BN96" s="194"/>
      <c r="BO96" s="194"/>
      <c r="BP96" s="193"/>
      <c r="BQ96" s="193"/>
      <c r="BR96" s="193"/>
      <c r="BS96" s="193"/>
      <c r="BT96" s="193"/>
      <c r="BU96" s="193"/>
      <c r="BV96" s="193"/>
      <c r="BW96" s="193"/>
      <c r="BX96" s="193"/>
      <c r="BY96" s="193"/>
      <c r="BZ96" s="193"/>
      <c r="CA96" s="193"/>
      <c r="CB96" s="193"/>
      <c r="CC96" s="193"/>
      <c r="CD96" s="193"/>
      <c r="CE96" s="193"/>
      <c r="CF96" s="193"/>
      <c r="CG96" s="193"/>
      <c r="CH96" s="193"/>
      <c r="CI96" s="193"/>
      <c r="CJ96" s="193"/>
      <c r="CK96" s="193"/>
      <c r="CL96" s="193"/>
      <c r="CM96" s="193"/>
      <c r="CN96" s="193"/>
      <c r="CO96" s="193"/>
      <c r="CP96" s="193"/>
      <c r="CQ96" s="193"/>
      <c r="CR96" s="193"/>
      <c r="CS96" s="193"/>
      <c r="CT96" s="193"/>
      <c r="CU96" s="193"/>
      <c r="CV96" s="193"/>
      <c r="CW96" s="193"/>
      <c r="CX96" s="193"/>
      <c r="CY96" s="193"/>
      <c r="CZ96" s="193"/>
      <c r="DA96" s="193"/>
      <c r="DB96" s="193"/>
      <c r="DC96" s="193"/>
      <c r="DD96" s="193"/>
      <c r="DE96" s="193"/>
      <c r="DF96" s="193"/>
      <c r="DG96" s="193"/>
      <c r="DH96" s="193"/>
      <c r="DI96" s="193"/>
      <c r="DJ96" s="193"/>
      <c r="DK96" s="193"/>
      <c r="DL96" s="193"/>
      <c r="DM96" s="193"/>
      <c r="DN96" s="193"/>
      <c r="DO96" s="193"/>
      <c r="DP96" s="193"/>
      <c r="DQ96" s="193"/>
      <c r="DR96" s="193"/>
      <c r="DS96" s="193"/>
      <c r="DT96" s="193"/>
      <c r="DU96" s="193"/>
      <c r="DV96" s="193"/>
      <c r="DW96" s="193"/>
      <c r="DX96" s="193"/>
      <c r="DY96" s="193"/>
      <c r="DZ96" s="193"/>
      <c r="EA96" s="193"/>
      <c r="EB96" s="193"/>
      <c r="EC96" s="193"/>
      <c r="ED96" s="193"/>
      <c r="EE96" s="193"/>
      <c r="EF96" s="193"/>
    </row>
    <row r="97" spans="1:136" s="4" customFormat="1" ht="15.75" customHeight="1">
      <c r="A97" s="549">
        <v>31</v>
      </c>
      <c r="B97" s="550"/>
      <c r="C97" s="85"/>
      <c r="D97" s="551" t="s">
        <v>0</v>
      </c>
      <c r="E97" s="551"/>
      <c r="F97" s="551"/>
      <c r="G97" s="552"/>
      <c r="H97" s="73">
        <f t="shared" si="105"/>
        <v>0</v>
      </c>
      <c r="I97" s="75">
        <f t="shared" ref="I97:S97" si="111">SUM(I98:I100)</f>
        <v>0</v>
      </c>
      <c r="J97" s="61">
        <f t="shared" si="111"/>
        <v>0</v>
      </c>
      <c r="K97" s="77">
        <f t="shared" si="111"/>
        <v>0</v>
      </c>
      <c r="L97" s="320">
        <f t="shared" si="111"/>
        <v>0</v>
      </c>
      <c r="M97" s="90">
        <f t="shared" si="111"/>
        <v>0</v>
      </c>
      <c r="N97" s="76">
        <f t="shared" si="111"/>
        <v>0</v>
      </c>
      <c r="O97" s="76">
        <f t="shared" si="111"/>
        <v>0</v>
      </c>
      <c r="P97" s="76">
        <f t="shared" si="111"/>
        <v>0</v>
      </c>
      <c r="Q97" s="76">
        <f t="shared" si="111"/>
        <v>0</v>
      </c>
      <c r="R97" s="76">
        <f t="shared" si="111"/>
        <v>0</v>
      </c>
      <c r="S97" s="234">
        <f t="shared" si="111"/>
        <v>0</v>
      </c>
      <c r="T97" s="265">
        <f t="shared" si="107"/>
        <v>0</v>
      </c>
      <c r="U97" s="75">
        <f t="shared" ref="U97:Z97" si="112">SUM(U98:U100)</f>
        <v>0</v>
      </c>
      <c r="V97" s="61">
        <f t="shared" si="112"/>
        <v>0</v>
      </c>
      <c r="W97" s="77">
        <f t="shared" si="112"/>
        <v>0</v>
      </c>
      <c r="X97" s="320">
        <f t="shared" si="112"/>
        <v>0</v>
      </c>
      <c r="Y97" s="90">
        <f t="shared" si="112"/>
        <v>0</v>
      </c>
      <c r="Z97" s="76">
        <f t="shared" si="112"/>
        <v>0</v>
      </c>
      <c r="AA97" s="76">
        <f>SUM(AA98:AA100)</f>
        <v>0</v>
      </c>
      <c r="AB97" s="76">
        <f>SUM(AB98:AB100)</f>
        <v>0</v>
      </c>
      <c r="AC97" s="76">
        <f>SUM(AC98:AC100)</f>
        <v>0</v>
      </c>
      <c r="AD97" s="76">
        <f>SUM(AD98:AD100)</f>
        <v>0</v>
      </c>
      <c r="AE97" s="234">
        <f>SUM(AE98:AE100)</f>
        <v>0</v>
      </c>
      <c r="AF97" s="279">
        <f t="shared" si="109"/>
        <v>0</v>
      </c>
      <c r="AG97" s="75">
        <f t="shared" ref="AG97:AL97" si="113">SUM(AG98:AG100)</f>
        <v>0</v>
      </c>
      <c r="AH97" s="61">
        <f t="shared" si="113"/>
        <v>0</v>
      </c>
      <c r="AI97" s="77">
        <f t="shared" si="113"/>
        <v>0</v>
      </c>
      <c r="AJ97" s="320">
        <f t="shared" si="113"/>
        <v>0</v>
      </c>
      <c r="AK97" s="90">
        <f t="shared" si="113"/>
        <v>0</v>
      </c>
      <c r="AL97" s="76">
        <f t="shared" si="113"/>
        <v>0</v>
      </c>
      <c r="AM97" s="76">
        <f>SUM(AM98:AM100)</f>
        <v>0</v>
      </c>
      <c r="AN97" s="76">
        <f>SUM(AN98:AN100)</f>
        <v>0</v>
      </c>
      <c r="AO97" s="76">
        <f>SUM(AO98:AO100)</f>
        <v>0</v>
      </c>
      <c r="AP97" s="76">
        <f>SUM(AP98:AP100)</f>
        <v>0</v>
      </c>
      <c r="AQ97" s="234">
        <f>SUM(AQ98:AQ100)</f>
        <v>0</v>
      </c>
      <c r="AR97" s="209"/>
      <c r="AS97" s="332"/>
      <c r="AT97" s="196"/>
      <c r="AU97" s="196"/>
      <c r="AV97" s="196"/>
      <c r="AW97" s="125"/>
      <c r="AX97" s="194"/>
      <c r="AY97" s="19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91"/>
      <c r="BQ97" s="191"/>
      <c r="BR97" s="191"/>
      <c r="BS97" s="191"/>
      <c r="BT97" s="191"/>
      <c r="BU97" s="191"/>
      <c r="BV97" s="191"/>
      <c r="BW97" s="191"/>
      <c r="BX97" s="191"/>
      <c r="BY97" s="191"/>
      <c r="BZ97" s="191"/>
      <c r="CA97" s="191"/>
      <c r="CB97" s="191"/>
      <c r="CC97" s="191"/>
      <c r="CD97" s="191"/>
      <c r="CE97" s="191"/>
      <c r="CF97" s="191"/>
      <c r="CG97" s="191"/>
      <c r="CH97" s="191"/>
      <c r="CI97" s="191"/>
      <c r="CJ97" s="191"/>
      <c r="CK97" s="191"/>
      <c r="CL97" s="191"/>
      <c r="CM97" s="191"/>
      <c r="CN97" s="191"/>
      <c r="CO97" s="191"/>
      <c r="CP97" s="191"/>
      <c r="CQ97" s="191"/>
      <c r="CR97" s="191"/>
      <c r="CS97" s="191"/>
      <c r="CT97" s="191"/>
      <c r="CU97" s="191"/>
      <c r="CV97" s="191"/>
      <c r="CW97" s="191"/>
      <c r="CX97" s="191"/>
      <c r="CY97" s="191"/>
      <c r="CZ97" s="191"/>
      <c r="DA97" s="191"/>
      <c r="DB97" s="191"/>
      <c r="DC97" s="191"/>
      <c r="DD97" s="191"/>
      <c r="DE97" s="191"/>
      <c r="DF97" s="191"/>
      <c r="DG97" s="191"/>
      <c r="DH97" s="191"/>
      <c r="DI97" s="191"/>
      <c r="DJ97" s="191"/>
      <c r="DK97" s="191"/>
      <c r="DL97" s="191"/>
      <c r="DM97" s="191"/>
      <c r="DN97" s="191"/>
      <c r="DO97" s="191"/>
      <c r="DP97" s="191"/>
      <c r="DQ97" s="191"/>
      <c r="DR97" s="191"/>
      <c r="DS97" s="191"/>
      <c r="DT97" s="191"/>
      <c r="DU97" s="191"/>
      <c r="DV97" s="191"/>
      <c r="DW97" s="191"/>
      <c r="DX97" s="191"/>
      <c r="DY97" s="191"/>
      <c r="DZ97" s="191"/>
      <c r="EA97" s="191"/>
      <c r="EB97" s="191"/>
      <c r="EC97" s="191"/>
      <c r="ED97" s="191"/>
      <c r="EE97" s="191"/>
      <c r="EF97" s="191"/>
    </row>
    <row r="98" spans="1:136" ht="15.75" customHeight="1">
      <c r="A98" s="235"/>
      <c r="B98" s="180"/>
      <c r="C98" s="180">
        <v>311</v>
      </c>
      <c r="D98" s="547" t="s">
        <v>1</v>
      </c>
      <c r="E98" s="547"/>
      <c r="F98" s="547"/>
      <c r="G98" s="547"/>
      <c r="H98" s="74">
        <f t="shared" si="105"/>
        <v>0</v>
      </c>
      <c r="I98" s="78"/>
      <c r="J98" s="89"/>
      <c r="K98" s="80"/>
      <c r="L98" s="321"/>
      <c r="M98" s="118"/>
      <c r="N98" s="79"/>
      <c r="O98" s="79"/>
      <c r="P98" s="79"/>
      <c r="Q98" s="79"/>
      <c r="R98" s="79"/>
      <c r="S98" s="80"/>
      <c r="T98" s="257">
        <f t="shared" si="107"/>
        <v>0</v>
      </c>
      <c r="U98" s="242"/>
      <c r="V98" s="247"/>
      <c r="W98" s="243"/>
      <c r="X98" s="323"/>
      <c r="Y98" s="244"/>
      <c r="Z98" s="245"/>
      <c r="AA98" s="245"/>
      <c r="AB98" s="245"/>
      <c r="AC98" s="245"/>
      <c r="AD98" s="245"/>
      <c r="AE98" s="243"/>
      <c r="AF98" s="280">
        <f t="shared" si="109"/>
        <v>0</v>
      </c>
      <c r="AG98" s="242"/>
      <c r="AH98" s="247"/>
      <c r="AI98" s="243"/>
      <c r="AJ98" s="323"/>
      <c r="AK98" s="244"/>
      <c r="AL98" s="245"/>
      <c r="AM98" s="245"/>
      <c r="AN98" s="245"/>
      <c r="AO98" s="245"/>
      <c r="AP98" s="245"/>
      <c r="AQ98" s="243"/>
      <c r="AR98" s="209"/>
      <c r="AS98" s="124"/>
      <c r="AT98" s="124"/>
      <c r="AU98" s="124"/>
      <c r="AV98" s="124"/>
      <c r="AW98" s="3"/>
      <c r="AX98" s="3"/>
      <c r="AY98" s="3"/>
    </row>
    <row r="99" spans="1:136" ht="15.75" customHeight="1">
      <c r="A99" s="235"/>
      <c r="B99" s="180"/>
      <c r="C99" s="180">
        <v>312</v>
      </c>
      <c r="D99" s="547" t="s">
        <v>2</v>
      </c>
      <c r="E99" s="547"/>
      <c r="F99" s="547"/>
      <c r="G99" s="548"/>
      <c r="H99" s="74">
        <f t="shared" si="105"/>
        <v>0</v>
      </c>
      <c r="I99" s="78"/>
      <c r="J99" s="89"/>
      <c r="K99" s="80"/>
      <c r="L99" s="321"/>
      <c r="M99" s="118"/>
      <c r="N99" s="79"/>
      <c r="O99" s="79"/>
      <c r="P99" s="79"/>
      <c r="Q99" s="79"/>
      <c r="R99" s="79"/>
      <c r="S99" s="80"/>
      <c r="T99" s="257">
        <f t="shared" si="107"/>
        <v>0</v>
      </c>
      <c r="U99" s="242"/>
      <c r="V99" s="247"/>
      <c r="W99" s="243"/>
      <c r="X99" s="323"/>
      <c r="Y99" s="244"/>
      <c r="Z99" s="245"/>
      <c r="AA99" s="245"/>
      <c r="AB99" s="245"/>
      <c r="AC99" s="245"/>
      <c r="AD99" s="245"/>
      <c r="AE99" s="243"/>
      <c r="AF99" s="280">
        <f t="shared" si="109"/>
        <v>0</v>
      </c>
      <c r="AG99" s="242"/>
      <c r="AH99" s="247"/>
      <c r="AI99" s="243"/>
      <c r="AJ99" s="323"/>
      <c r="AK99" s="244"/>
      <c r="AL99" s="245"/>
      <c r="AM99" s="245"/>
      <c r="AN99" s="245"/>
      <c r="AO99" s="245"/>
      <c r="AP99" s="245"/>
      <c r="AQ99" s="243"/>
      <c r="AR99" s="209"/>
      <c r="AS99" s="332"/>
      <c r="AT99" s="259"/>
      <c r="AU99" s="125"/>
      <c r="AV99" s="125"/>
      <c r="AW99" s="72"/>
      <c r="AX99" s="72"/>
      <c r="AY99" s="72"/>
    </row>
    <row r="100" spans="1:136" ht="15.75" customHeight="1">
      <c r="A100" s="235"/>
      <c r="B100" s="180"/>
      <c r="C100" s="180">
        <v>313</v>
      </c>
      <c r="D100" s="547" t="s">
        <v>3</v>
      </c>
      <c r="E100" s="547"/>
      <c r="F100" s="547"/>
      <c r="G100" s="547"/>
      <c r="H100" s="74">
        <f t="shared" si="105"/>
        <v>0</v>
      </c>
      <c r="I100" s="78"/>
      <c r="J100" s="89"/>
      <c r="K100" s="80"/>
      <c r="L100" s="321"/>
      <c r="M100" s="118"/>
      <c r="N100" s="79"/>
      <c r="O100" s="79"/>
      <c r="P100" s="79"/>
      <c r="Q100" s="79"/>
      <c r="R100" s="79"/>
      <c r="S100" s="80"/>
      <c r="T100" s="257">
        <f t="shared" si="107"/>
        <v>0</v>
      </c>
      <c r="U100" s="242"/>
      <c r="V100" s="247"/>
      <c r="W100" s="243"/>
      <c r="X100" s="323"/>
      <c r="Y100" s="244"/>
      <c r="Z100" s="245"/>
      <c r="AA100" s="245"/>
      <c r="AB100" s="245"/>
      <c r="AC100" s="245"/>
      <c r="AD100" s="245"/>
      <c r="AE100" s="243"/>
      <c r="AF100" s="280">
        <f t="shared" si="109"/>
        <v>0</v>
      </c>
      <c r="AG100" s="242"/>
      <c r="AH100" s="247"/>
      <c r="AI100" s="243"/>
      <c r="AJ100" s="323"/>
      <c r="AK100" s="244"/>
      <c r="AL100" s="245"/>
      <c r="AM100" s="245"/>
      <c r="AN100" s="245"/>
      <c r="AO100" s="245"/>
      <c r="AP100" s="245"/>
      <c r="AQ100" s="243"/>
      <c r="AR100" s="209"/>
      <c r="AS100" s="332"/>
      <c r="AW100" s="4"/>
      <c r="AX100" s="4"/>
      <c r="AY100" s="4"/>
    </row>
    <row r="101" spans="1:136" s="4" customFormat="1" ht="15.75" customHeight="1">
      <c r="A101" s="549">
        <v>32</v>
      </c>
      <c r="B101" s="550"/>
      <c r="C101" s="85"/>
      <c r="D101" s="551" t="s">
        <v>4</v>
      </c>
      <c r="E101" s="551"/>
      <c r="F101" s="551"/>
      <c r="G101" s="552"/>
      <c r="H101" s="73">
        <f t="shared" si="105"/>
        <v>0</v>
      </c>
      <c r="I101" s="75">
        <f t="shared" ref="I101:S101" si="114">SUM(I102:I105)</f>
        <v>0</v>
      </c>
      <c r="J101" s="61">
        <f t="shared" si="114"/>
        <v>0</v>
      </c>
      <c r="K101" s="77">
        <f t="shared" si="114"/>
        <v>0</v>
      </c>
      <c r="L101" s="320">
        <f t="shared" si="114"/>
        <v>0</v>
      </c>
      <c r="M101" s="90">
        <f t="shared" si="114"/>
        <v>0</v>
      </c>
      <c r="N101" s="76">
        <f t="shared" si="114"/>
        <v>0</v>
      </c>
      <c r="O101" s="76">
        <f t="shared" si="114"/>
        <v>0</v>
      </c>
      <c r="P101" s="76">
        <f t="shared" si="114"/>
        <v>0</v>
      </c>
      <c r="Q101" s="76">
        <f t="shared" si="114"/>
        <v>0</v>
      </c>
      <c r="R101" s="76">
        <f t="shared" si="114"/>
        <v>0</v>
      </c>
      <c r="S101" s="77">
        <f t="shared" si="114"/>
        <v>0</v>
      </c>
      <c r="T101" s="249">
        <f t="shared" si="107"/>
        <v>0</v>
      </c>
      <c r="U101" s="75">
        <f t="shared" ref="U101:Z101" si="115">SUM(U102:U105)</f>
        <v>0</v>
      </c>
      <c r="V101" s="61">
        <f t="shared" si="115"/>
        <v>0</v>
      </c>
      <c r="W101" s="77">
        <f t="shared" si="115"/>
        <v>0</v>
      </c>
      <c r="X101" s="320">
        <f t="shared" si="115"/>
        <v>0</v>
      </c>
      <c r="Y101" s="90">
        <f t="shared" si="115"/>
        <v>0</v>
      </c>
      <c r="Z101" s="76">
        <f t="shared" si="115"/>
        <v>0</v>
      </c>
      <c r="AA101" s="76">
        <f>SUM(AA102:AA105)</f>
        <v>0</v>
      </c>
      <c r="AB101" s="76">
        <f>SUM(AB102:AB105)</f>
        <v>0</v>
      </c>
      <c r="AC101" s="76">
        <f>SUM(AC102:AC105)</f>
        <v>0</v>
      </c>
      <c r="AD101" s="76">
        <f>SUM(AD102:AD105)</f>
        <v>0</v>
      </c>
      <c r="AE101" s="77">
        <f>SUM(AE102:AE105)</f>
        <v>0</v>
      </c>
      <c r="AF101" s="279">
        <f t="shared" si="109"/>
        <v>0</v>
      </c>
      <c r="AG101" s="75">
        <f t="shared" ref="AG101:AL101" si="116">SUM(AG102:AG105)</f>
        <v>0</v>
      </c>
      <c r="AH101" s="61">
        <f t="shared" si="116"/>
        <v>0</v>
      </c>
      <c r="AI101" s="77">
        <f t="shared" si="116"/>
        <v>0</v>
      </c>
      <c r="AJ101" s="320">
        <f t="shared" si="116"/>
        <v>0</v>
      </c>
      <c r="AK101" s="90">
        <f t="shared" si="116"/>
        <v>0</v>
      </c>
      <c r="AL101" s="76">
        <f t="shared" si="116"/>
        <v>0</v>
      </c>
      <c r="AM101" s="76">
        <f>SUM(AM102:AM105)</f>
        <v>0</v>
      </c>
      <c r="AN101" s="76">
        <f>SUM(AN102:AN105)</f>
        <v>0</v>
      </c>
      <c r="AO101" s="76">
        <f>SUM(AO102:AO105)</f>
        <v>0</v>
      </c>
      <c r="AP101" s="76">
        <f>SUM(AP102:AP105)</f>
        <v>0</v>
      </c>
      <c r="AQ101" s="77">
        <f>SUM(AQ102:AQ105)</f>
        <v>0</v>
      </c>
      <c r="AR101" s="209"/>
      <c r="AS101" s="103"/>
      <c r="AT101" s="195"/>
      <c r="AU101" s="195"/>
      <c r="AV101" s="195"/>
      <c r="AW101" s="3"/>
      <c r="AX101" s="3"/>
      <c r="AY101" s="3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91"/>
      <c r="BQ101" s="191"/>
      <c r="BR101" s="191"/>
      <c r="BS101" s="191"/>
      <c r="BT101" s="191"/>
      <c r="BU101" s="191"/>
      <c r="BV101" s="191"/>
      <c r="BW101" s="191"/>
      <c r="BX101" s="191"/>
      <c r="BY101" s="191"/>
      <c r="BZ101" s="191"/>
      <c r="CA101" s="191"/>
      <c r="CB101" s="191"/>
      <c r="CC101" s="191"/>
      <c r="CD101" s="191"/>
      <c r="CE101" s="191"/>
      <c r="CF101" s="191"/>
      <c r="CG101" s="191"/>
      <c r="CH101" s="191"/>
      <c r="CI101" s="191"/>
      <c r="CJ101" s="191"/>
      <c r="CK101" s="191"/>
      <c r="CL101" s="191"/>
      <c r="CM101" s="191"/>
      <c r="CN101" s="191"/>
      <c r="CO101" s="191"/>
      <c r="CP101" s="191"/>
      <c r="CQ101" s="191"/>
      <c r="CR101" s="191"/>
      <c r="CS101" s="191"/>
      <c r="CT101" s="191"/>
      <c r="CU101" s="191"/>
      <c r="CV101" s="191"/>
      <c r="CW101" s="191"/>
      <c r="CX101" s="191"/>
      <c r="CY101" s="191"/>
      <c r="CZ101" s="191"/>
      <c r="DA101" s="191"/>
      <c r="DB101" s="191"/>
      <c r="DC101" s="191"/>
      <c r="DD101" s="191"/>
      <c r="DE101" s="191"/>
      <c r="DF101" s="191"/>
      <c r="DG101" s="191"/>
      <c r="DH101" s="191"/>
      <c r="DI101" s="191"/>
      <c r="DJ101" s="191"/>
      <c r="DK101" s="191"/>
      <c r="DL101" s="191"/>
      <c r="DM101" s="191"/>
      <c r="DN101" s="191"/>
      <c r="DO101" s="191"/>
      <c r="DP101" s="191"/>
      <c r="DQ101" s="191"/>
      <c r="DR101" s="191"/>
      <c r="DS101" s="191"/>
      <c r="DT101" s="191"/>
      <c r="DU101" s="191"/>
      <c r="DV101" s="191"/>
      <c r="DW101" s="191"/>
      <c r="DX101" s="191"/>
      <c r="DY101" s="191"/>
      <c r="DZ101" s="191"/>
      <c r="EA101" s="191"/>
      <c r="EB101" s="191"/>
      <c r="EC101" s="191"/>
      <c r="ED101" s="191"/>
      <c r="EE101" s="191"/>
      <c r="EF101" s="191"/>
    </row>
    <row r="102" spans="1:136" ht="15.75" customHeight="1">
      <c r="A102" s="235"/>
      <c r="B102" s="180"/>
      <c r="C102" s="180">
        <v>321</v>
      </c>
      <c r="D102" s="547" t="s">
        <v>5</v>
      </c>
      <c r="E102" s="547"/>
      <c r="F102" s="547"/>
      <c r="G102" s="547"/>
      <c r="H102" s="74">
        <f t="shared" si="105"/>
        <v>0</v>
      </c>
      <c r="I102" s="78"/>
      <c r="J102" s="89"/>
      <c r="K102" s="80"/>
      <c r="L102" s="321"/>
      <c r="M102" s="118"/>
      <c r="N102" s="79"/>
      <c r="O102" s="79"/>
      <c r="P102" s="79"/>
      <c r="Q102" s="79"/>
      <c r="R102" s="79"/>
      <c r="S102" s="80"/>
      <c r="T102" s="257">
        <f t="shared" si="107"/>
        <v>0</v>
      </c>
      <c r="U102" s="242"/>
      <c r="V102" s="247"/>
      <c r="W102" s="243"/>
      <c r="X102" s="323"/>
      <c r="Y102" s="244"/>
      <c r="Z102" s="245"/>
      <c r="AA102" s="245"/>
      <c r="AB102" s="245"/>
      <c r="AC102" s="245"/>
      <c r="AD102" s="245"/>
      <c r="AE102" s="243"/>
      <c r="AF102" s="280">
        <f t="shared" si="109"/>
        <v>0</v>
      </c>
      <c r="AG102" s="242"/>
      <c r="AH102" s="247"/>
      <c r="AI102" s="243"/>
      <c r="AJ102" s="323"/>
      <c r="AK102" s="244"/>
      <c r="AL102" s="245"/>
      <c r="AM102" s="245"/>
      <c r="AN102" s="245"/>
      <c r="AO102" s="245"/>
      <c r="AP102" s="245"/>
      <c r="AQ102" s="243"/>
      <c r="AR102" s="209"/>
      <c r="AT102" s="195"/>
      <c r="AU102" s="195"/>
      <c r="AV102" s="195"/>
      <c r="AW102" s="3"/>
      <c r="AX102" s="3"/>
      <c r="AY102" s="3"/>
    </row>
    <row r="103" spans="1:136" ht="15.75" customHeight="1">
      <c r="A103" s="235"/>
      <c r="B103" s="180"/>
      <c r="C103" s="180">
        <v>322</v>
      </c>
      <c r="D103" s="547" t="s">
        <v>6</v>
      </c>
      <c r="E103" s="547"/>
      <c r="F103" s="547"/>
      <c r="G103" s="547"/>
      <c r="H103" s="74">
        <f t="shared" si="105"/>
        <v>0</v>
      </c>
      <c r="I103" s="78"/>
      <c r="J103" s="89"/>
      <c r="K103" s="80"/>
      <c r="L103" s="321"/>
      <c r="M103" s="118"/>
      <c r="N103" s="79"/>
      <c r="O103" s="79"/>
      <c r="P103" s="79"/>
      <c r="Q103" s="79"/>
      <c r="R103" s="79"/>
      <c r="S103" s="80"/>
      <c r="T103" s="257">
        <f t="shared" si="107"/>
        <v>0</v>
      </c>
      <c r="U103" s="242"/>
      <c r="V103" s="247"/>
      <c r="W103" s="243"/>
      <c r="X103" s="323"/>
      <c r="Y103" s="244"/>
      <c r="Z103" s="245"/>
      <c r="AA103" s="245"/>
      <c r="AB103" s="245"/>
      <c r="AC103" s="245"/>
      <c r="AD103" s="245"/>
      <c r="AE103" s="243"/>
      <c r="AF103" s="280">
        <f t="shared" si="109"/>
        <v>0</v>
      </c>
      <c r="AG103" s="242"/>
      <c r="AH103" s="247"/>
      <c r="AI103" s="243"/>
      <c r="AJ103" s="323"/>
      <c r="AK103" s="244"/>
      <c r="AL103" s="245"/>
      <c r="AM103" s="245"/>
      <c r="AN103" s="245"/>
      <c r="AO103" s="245"/>
      <c r="AP103" s="245"/>
      <c r="AQ103" s="243"/>
      <c r="AR103" s="209"/>
      <c r="AT103" s="195"/>
      <c r="AU103" s="195"/>
      <c r="AV103" s="195"/>
      <c r="AW103" s="3"/>
      <c r="AX103" s="3"/>
      <c r="AY103" s="3"/>
    </row>
    <row r="104" spans="1:136" ht="15.75" customHeight="1">
      <c r="A104" s="235"/>
      <c r="B104" s="180"/>
      <c r="C104" s="180">
        <v>323</v>
      </c>
      <c r="D104" s="547" t="s">
        <v>7</v>
      </c>
      <c r="E104" s="547"/>
      <c r="F104" s="547"/>
      <c r="G104" s="547"/>
      <c r="H104" s="74">
        <f>SUM(I104:S104)</f>
        <v>0</v>
      </c>
      <c r="I104" s="78"/>
      <c r="J104" s="89"/>
      <c r="K104" s="80"/>
      <c r="L104" s="321"/>
      <c r="M104" s="118"/>
      <c r="N104" s="79"/>
      <c r="O104" s="79"/>
      <c r="P104" s="79"/>
      <c r="Q104" s="79"/>
      <c r="R104" s="79"/>
      <c r="S104" s="80"/>
      <c r="T104" s="257">
        <f>SUM(U104:AE104)</f>
        <v>0</v>
      </c>
      <c r="U104" s="242"/>
      <c r="V104" s="247"/>
      <c r="W104" s="243"/>
      <c r="X104" s="323"/>
      <c r="Y104" s="244"/>
      <c r="Z104" s="245"/>
      <c r="AA104" s="245"/>
      <c r="AB104" s="245"/>
      <c r="AC104" s="245"/>
      <c r="AD104" s="245"/>
      <c r="AE104" s="243"/>
      <c r="AF104" s="280">
        <f>SUM(AG104:AQ104)</f>
        <v>0</v>
      </c>
      <c r="AG104" s="242"/>
      <c r="AH104" s="247"/>
      <c r="AI104" s="243"/>
      <c r="AJ104" s="323"/>
      <c r="AK104" s="244"/>
      <c r="AL104" s="245"/>
      <c r="AM104" s="245"/>
      <c r="AN104" s="245"/>
      <c r="AO104" s="245"/>
      <c r="AP104" s="245"/>
      <c r="AQ104" s="243"/>
      <c r="AR104" s="209"/>
      <c r="AS104" s="32"/>
      <c r="AT104" s="415"/>
      <c r="AU104" s="415"/>
      <c r="AV104" s="415"/>
      <c r="AW104" s="32"/>
      <c r="AX104" s="32"/>
      <c r="AY104" s="32"/>
    </row>
    <row r="105" spans="1:136" ht="15.75" customHeight="1">
      <c r="A105" s="235"/>
      <c r="B105" s="180"/>
      <c r="C105" s="180">
        <v>329</v>
      </c>
      <c r="D105" s="547" t="s">
        <v>8</v>
      </c>
      <c r="E105" s="547"/>
      <c r="F105" s="547"/>
      <c r="G105" s="548"/>
      <c r="H105" s="74">
        <f>SUM(I105:S105)</f>
        <v>0</v>
      </c>
      <c r="I105" s="78"/>
      <c r="J105" s="89"/>
      <c r="K105" s="80"/>
      <c r="L105" s="321"/>
      <c r="M105" s="118"/>
      <c r="N105" s="79"/>
      <c r="O105" s="79"/>
      <c r="P105" s="79"/>
      <c r="Q105" s="79"/>
      <c r="R105" s="79"/>
      <c r="S105" s="80"/>
      <c r="T105" s="257">
        <f>SUM(U105:AE105)</f>
        <v>0</v>
      </c>
      <c r="U105" s="242"/>
      <c r="V105" s="247"/>
      <c r="W105" s="243"/>
      <c r="X105" s="323"/>
      <c r="Y105" s="244"/>
      <c r="Z105" s="245"/>
      <c r="AA105" s="245"/>
      <c r="AB105" s="245"/>
      <c r="AC105" s="245"/>
      <c r="AD105" s="245"/>
      <c r="AE105" s="243"/>
      <c r="AF105" s="280">
        <f>SUM(AG105:AQ105)</f>
        <v>0</v>
      </c>
      <c r="AG105" s="242"/>
      <c r="AH105" s="247"/>
      <c r="AI105" s="243"/>
      <c r="AJ105" s="323"/>
      <c r="AK105" s="244"/>
      <c r="AL105" s="245"/>
      <c r="AM105" s="245"/>
      <c r="AN105" s="245"/>
      <c r="AO105" s="245"/>
      <c r="AP105" s="245"/>
      <c r="AQ105" s="243"/>
      <c r="AR105" s="209"/>
      <c r="AT105" s="195"/>
      <c r="AU105" s="195"/>
      <c r="AV105" s="195"/>
      <c r="AW105" s="3"/>
      <c r="AX105" s="3"/>
      <c r="AY105" s="3"/>
    </row>
    <row r="106" spans="1:136" ht="10.5" customHeight="1">
      <c r="A106" s="208"/>
      <c r="B106" s="208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09"/>
      <c r="AT106" s="195"/>
      <c r="AU106" s="195"/>
      <c r="AV106" s="195"/>
      <c r="AW106" s="3"/>
      <c r="AX106" s="3"/>
      <c r="AY106" s="3"/>
    </row>
    <row r="107" spans="1:136" s="108" customFormat="1" ht="27" customHeight="1">
      <c r="A107" s="562" t="s">
        <v>124</v>
      </c>
      <c r="B107" s="563"/>
      <c r="C107" s="563"/>
      <c r="D107" s="604" t="s">
        <v>125</v>
      </c>
      <c r="E107" s="604"/>
      <c r="F107" s="604"/>
      <c r="G107" s="605"/>
      <c r="H107" s="92">
        <f t="shared" ref="H107:H133" si="117">SUM(I107:S107)</f>
        <v>215000</v>
      </c>
      <c r="I107" s="93">
        <f>I108+I116+I136+I148+I160+I169+I182+I190</f>
        <v>11800</v>
      </c>
      <c r="J107" s="302">
        <f t="shared" ref="J107:S107" si="118">J108+J116+J136+J148+J160+J169+J182+J190</f>
        <v>0</v>
      </c>
      <c r="K107" s="122">
        <f t="shared" si="118"/>
        <v>0</v>
      </c>
      <c r="L107" s="318">
        <f t="shared" si="118"/>
        <v>0</v>
      </c>
      <c r="M107" s="119">
        <f t="shared" si="118"/>
        <v>0</v>
      </c>
      <c r="N107" s="94">
        <f t="shared" si="118"/>
        <v>106500</v>
      </c>
      <c r="O107" s="94">
        <f t="shared" si="118"/>
        <v>0</v>
      </c>
      <c r="P107" s="94">
        <f t="shared" si="118"/>
        <v>96700</v>
      </c>
      <c r="Q107" s="94">
        <f t="shared" si="118"/>
        <v>0</v>
      </c>
      <c r="R107" s="94">
        <f t="shared" si="118"/>
        <v>0</v>
      </c>
      <c r="S107" s="122">
        <f t="shared" si="118"/>
        <v>0</v>
      </c>
      <c r="T107" s="263">
        <f t="shared" ref="T107:T133" si="119">SUM(U107:AE107)</f>
        <v>218500</v>
      </c>
      <c r="U107" s="93">
        <f t="shared" ref="U107:AE107" si="120">U108+U116+U136+U148+U160+U169+U182+U190</f>
        <v>11800</v>
      </c>
      <c r="V107" s="302">
        <f t="shared" si="120"/>
        <v>0</v>
      </c>
      <c r="W107" s="122">
        <f t="shared" si="120"/>
        <v>0</v>
      </c>
      <c r="X107" s="318">
        <f t="shared" si="120"/>
        <v>0</v>
      </c>
      <c r="Y107" s="119">
        <f t="shared" si="120"/>
        <v>0</v>
      </c>
      <c r="Z107" s="94">
        <f t="shared" si="120"/>
        <v>110000</v>
      </c>
      <c r="AA107" s="94">
        <f t="shared" si="120"/>
        <v>0</v>
      </c>
      <c r="AB107" s="94">
        <f t="shared" si="120"/>
        <v>96700</v>
      </c>
      <c r="AC107" s="94">
        <f t="shared" si="120"/>
        <v>0</v>
      </c>
      <c r="AD107" s="94">
        <f t="shared" si="120"/>
        <v>0</v>
      </c>
      <c r="AE107" s="122">
        <f t="shared" si="120"/>
        <v>0</v>
      </c>
      <c r="AF107" s="277">
        <f t="shared" ref="AF107:AF133" si="121">SUM(AG107:AQ107)</f>
        <v>218500</v>
      </c>
      <c r="AG107" s="93">
        <f t="shared" ref="AG107:AQ107" si="122">AG108+AG116+AG136+AG148+AG160+AG169+AG182+AG190</f>
        <v>11800</v>
      </c>
      <c r="AH107" s="302">
        <f t="shared" si="122"/>
        <v>0</v>
      </c>
      <c r="AI107" s="122">
        <f t="shared" si="122"/>
        <v>0</v>
      </c>
      <c r="AJ107" s="318">
        <f t="shared" si="122"/>
        <v>0</v>
      </c>
      <c r="AK107" s="119">
        <f t="shared" si="122"/>
        <v>0</v>
      </c>
      <c r="AL107" s="94">
        <f t="shared" si="122"/>
        <v>110000</v>
      </c>
      <c r="AM107" s="94">
        <f t="shared" si="122"/>
        <v>0</v>
      </c>
      <c r="AN107" s="94">
        <f t="shared" si="122"/>
        <v>96700</v>
      </c>
      <c r="AO107" s="94">
        <f t="shared" si="122"/>
        <v>0</v>
      </c>
      <c r="AP107" s="94">
        <f t="shared" si="122"/>
        <v>0</v>
      </c>
      <c r="AQ107" s="122">
        <f t="shared" si="122"/>
        <v>0</v>
      </c>
      <c r="AR107" s="293"/>
      <c r="AS107" s="103"/>
      <c r="AT107" s="195"/>
      <c r="AU107" s="195"/>
      <c r="AV107" s="195"/>
      <c r="AW107" s="291"/>
      <c r="AX107" s="291"/>
      <c r="AY107" s="291"/>
      <c r="AZ107" s="196"/>
      <c r="BA107" s="196"/>
      <c r="BB107" s="196"/>
      <c r="BC107" s="196"/>
      <c r="BD107" s="196"/>
      <c r="BE107" s="196"/>
      <c r="BF107" s="196"/>
      <c r="BG107" s="196"/>
      <c r="BH107" s="196"/>
      <c r="BI107" s="196"/>
      <c r="BJ107" s="196"/>
      <c r="BK107" s="196"/>
      <c r="BL107" s="196"/>
      <c r="BM107" s="196"/>
      <c r="BN107" s="196"/>
      <c r="BO107" s="196"/>
      <c r="BP107" s="192"/>
      <c r="BQ107" s="192"/>
      <c r="BR107" s="192"/>
      <c r="BS107" s="192"/>
      <c r="BT107" s="192"/>
      <c r="BU107" s="192"/>
      <c r="BV107" s="192"/>
      <c r="BW107" s="192"/>
      <c r="BX107" s="192"/>
      <c r="BY107" s="192"/>
      <c r="BZ107" s="192"/>
      <c r="CA107" s="192"/>
      <c r="CB107" s="192"/>
      <c r="CC107" s="192"/>
      <c r="CD107" s="192"/>
      <c r="CE107" s="192"/>
      <c r="CF107" s="192"/>
      <c r="CG107" s="192"/>
      <c r="CH107" s="192"/>
      <c r="CI107" s="192"/>
      <c r="CJ107" s="192"/>
      <c r="CK107" s="192"/>
      <c r="CL107" s="192"/>
      <c r="CM107" s="192"/>
      <c r="CN107" s="192"/>
      <c r="CO107" s="192"/>
      <c r="CP107" s="192"/>
      <c r="CQ107" s="192"/>
      <c r="CR107" s="192"/>
      <c r="CS107" s="192"/>
      <c r="CT107" s="192"/>
      <c r="CU107" s="192"/>
      <c r="CV107" s="192"/>
      <c r="CW107" s="192"/>
      <c r="CX107" s="192"/>
      <c r="CY107" s="192"/>
      <c r="CZ107" s="192"/>
      <c r="DA107" s="192"/>
      <c r="DB107" s="192"/>
      <c r="DC107" s="192"/>
      <c r="DD107" s="192"/>
      <c r="DE107" s="192"/>
      <c r="DF107" s="192"/>
      <c r="DG107" s="192"/>
      <c r="DH107" s="192"/>
      <c r="DI107" s="192"/>
      <c r="DJ107" s="192"/>
      <c r="DK107" s="192"/>
      <c r="DL107" s="192"/>
      <c r="DM107" s="192"/>
      <c r="DN107" s="192"/>
      <c r="DO107" s="192"/>
      <c r="DP107" s="192"/>
      <c r="DQ107" s="192"/>
      <c r="DR107" s="192"/>
      <c r="DS107" s="192"/>
      <c r="DT107" s="192"/>
      <c r="DU107" s="192"/>
      <c r="DV107" s="192"/>
      <c r="DW107" s="192"/>
      <c r="DX107" s="192"/>
      <c r="DY107" s="192"/>
      <c r="DZ107" s="192"/>
      <c r="EA107" s="192"/>
      <c r="EB107" s="192"/>
      <c r="EC107" s="192"/>
      <c r="ED107" s="192"/>
      <c r="EE107" s="192"/>
      <c r="EF107" s="192"/>
    </row>
    <row r="108" spans="1:136" s="72" customFormat="1" ht="25.9" customHeight="1">
      <c r="A108" s="555" t="s">
        <v>297</v>
      </c>
      <c r="B108" s="556"/>
      <c r="C108" s="556"/>
      <c r="D108" s="557" t="s">
        <v>298</v>
      </c>
      <c r="E108" s="557"/>
      <c r="F108" s="557"/>
      <c r="G108" s="558"/>
      <c r="H108" s="81">
        <f t="shared" si="117"/>
        <v>0</v>
      </c>
      <c r="I108" s="82">
        <f>I109</f>
        <v>0</v>
      </c>
      <c r="J108" s="303">
        <f>J109</f>
        <v>0</v>
      </c>
      <c r="K108" s="84">
        <f t="shared" ref="K108:AI109" si="123">K109</f>
        <v>0</v>
      </c>
      <c r="L108" s="319">
        <f t="shared" si="123"/>
        <v>0</v>
      </c>
      <c r="M108" s="120">
        <f t="shared" si="123"/>
        <v>0</v>
      </c>
      <c r="N108" s="83">
        <f t="shared" si="123"/>
        <v>0</v>
      </c>
      <c r="O108" s="83">
        <f t="shared" si="123"/>
        <v>0</v>
      </c>
      <c r="P108" s="83">
        <f t="shared" si="123"/>
        <v>0</v>
      </c>
      <c r="Q108" s="83">
        <f t="shared" si="123"/>
        <v>0</v>
      </c>
      <c r="R108" s="83">
        <f t="shared" si="123"/>
        <v>0</v>
      </c>
      <c r="S108" s="84">
        <f t="shared" si="123"/>
        <v>0</v>
      </c>
      <c r="T108" s="262">
        <f t="shared" ref="T108:T114" si="124">SUM(U108:AE108)</f>
        <v>0</v>
      </c>
      <c r="U108" s="82">
        <f>U109</f>
        <v>0</v>
      </c>
      <c r="V108" s="303">
        <f>V109</f>
        <v>0</v>
      </c>
      <c r="W108" s="84">
        <f t="shared" si="123"/>
        <v>0</v>
      </c>
      <c r="X108" s="319">
        <f t="shared" si="123"/>
        <v>0</v>
      </c>
      <c r="Y108" s="120">
        <f t="shared" si="123"/>
        <v>0</v>
      </c>
      <c r="Z108" s="83">
        <f t="shared" si="123"/>
        <v>0</v>
      </c>
      <c r="AA108" s="83">
        <f t="shared" si="123"/>
        <v>0</v>
      </c>
      <c r="AB108" s="83">
        <f t="shared" si="123"/>
        <v>0</v>
      </c>
      <c r="AC108" s="83">
        <f t="shared" si="123"/>
        <v>0</v>
      </c>
      <c r="AD108" s="83">
        <f t="shared" si="123"/>
        <v>0</v>
      </c>
      <c r="AE108" s="84">
        <f t="shared" si="123"/>
        <v>0</v>
      </c>
      <c r="AF108" s="278">
        <f t="shared" ref="AF108:AF114" si="125">SUM(AG108:AQ108)</f>
        <v>0</v>
      </c>
      <c r="AG108" s="82">
        <f>AG109</f>
        <v>0</v>
      </c>
      <c r="AH108" s="303">
        <f>AH109</f>
        <v>0</v>
      </c>
      <c r="AI108" s="84">
        <f t="shared" si="123"/>
        <v>0</v>
      </c>
      <c r="AJ108" s="319">
        <f t="shared" ref="AI108:AQ109" si="126">AJ109</f>
        <v>0</v>
      </c>
      <c r="AK108" s="120">
        <f t="shared" si="126"/>
        <v>0</v>
      </c>
      <c r="AL108" s="83">
        <f t="shared" si="126"/>
        <v>0</v>
      </c>
      <c r="AM108" s="83">
        <f t="shared" si="126"/>
        <v>0</v>
      </c>
      <c r="AN108" s="83">
        <f t="shared" si="126"/>
        <v>0</v>
      </c>
      <c r="AO108" s="83">
        <f t="shared" si="126"/>
        <v>0</v>
      </c>
      <c r="AP108" s="83">
        <f t="shared" si="126"/>
        <v>0</v>
      </c>
      <c r="AQ108" s="84">
        <f t="shared" si="126"/>
        <v>0</v>
      </c>
      <c r="AR108" s="209"/>
      <c r="AS108" s="103"/>
      <c r="AT108" s="195"/>
      <c r="AU108" s="195"/>
      <c r="AV108" s="195"/>
      <c r="AW108" s="3"/>
      <c r="AX108" s="3"/>
      <c r="AY108" s="3"/>
      <c r="AZ108" s="194"/>
      <c r="BA108" s="194"/>
      <c r="BB108" s="194"/>
      <c r="BC108" s="194"/>
      <c r="BD108" s="194"/>
      <c r="BE108" s="194"/>
      <c r="BF108" s="194"/>
      <c r="BG108" s="194"/>
      <c r="BH108" s="194"/>
      <c r="BI108" s="194"/>
      <c r="BJ108" s="194"/>
      <c r="BK108" s="194"/>
      <c r="BL108" s="194"/>
      <c r="BM108" s="194"/>
      <c r="BN108" s="194"/>
      <c r="BO108" s="194"/>
      <c r="BP108" s="193"/>
      <c r="BQ108" s="193"/>
      <c r="BR108" s="193"/>
      <c r="BS108" s="193"/>
      <c r="BT108" s="193"/>
      <c r="BU108" s="193"/>
      <c r="BV108" s="193"/>
      <c r="BW108" s="193"/>
      <c r="BX108" s="193"/>
      <c r="BY108" s="193"/>
      <c r="BZ108" s="193"/>
      <c r="CA108" s="193"/>
      <c r="CB108" s="193"/>
      <c r="CC108" s="193"/>
      <c r="CD108" s="193"/>
      <c r="CE108" s="193"/>
      <c r="CF108" s="193"/>
      <c r="CG108" s="193"/>
      <c r="CH108" s="193"/>
      <c r="CI108" s="193"/>
      <c r="CJ108" s="193"/>
      <c r="CK108" s="193"/>
      <c r="CL108" s="193"/>
      <c r="CM108" s="193"/>
      <c r="CN108" s="193"/>
      <c r="CO108" s="193"/>
      <c r="CP108" s="193"/>
      <c r="CQ108" s="193"/>
      <c r="CR108" s="193"/>
      <c r="CS108" s="193"/>
      <c r="CT108" s="193"/>
      <c r="CU108" s="193"/>
      <c r="CV108" s="193"/>
      <c r="CW108" s="193"/>
      <c r="CX108" s="193"/>
      <c r="CY108" s="193"/>
      <c r="CZ108" s="193"/>
      <c r="DA108" s="193"/>
      <c r="DB108" s="193"/>
      <c r="DC108" s="193"/>
      <c r="DD108" s="193"/>
      <c r="DE108" s="193"/>
      <c r="DF108" s="193"/>
      <c r="DG108" s="193"/>
      <c r="DH108" s="193"/>
      <c r="DI108" s="193"/>
      <c r="DJ108" s="193"/>
      <c r="DK108" s="193"/>
      <c r="DL108" s="193"/>
      <c r="DM108" s="193"/>
      <c r="DN108" s="193"/>
      <c r="DO108" s="193"/>
      <c r="DP108" s="193"/>
      <c r="DQ108" s="193"/>
      <c r="DR108" s="193"/>
      <c r="DS108" s="193"/>
      <c r="DT108" s="193"/>
      <c r="DU108" s="193"/>
      <c r="DV108" s="193"/>
      <c r="DW108" s="193"/>
      <c r="DX108" s="193"/>
      <c r="DY108" s="193"/>
      <c r="DZ108" s="193"/>
      <c r="EA108" s="193"/>
      <c r="EB108" s="193"/>
      <c r="EC108" s="193"/>
      <c r="ED108" s="193"/>
      <c r="EE108" s="193"/>
      <c r="EF108" s="193"/>
    </row>
    <row r="109" spans="1:136" s="72" customFormat="1" ht="15.75" customHeight="1">
      <c r="A109" s="458">
        <v>3</v>
      </c>
      <c r="B109" s="68"/>
      <c r="C109" s="85"/>
      <c r="D109" s="551" t="s">
        <v>16</v>
      </c>
      <c r="E109" s="551"/>
      <c r="F109" s="551"/>
      <c r="G109" s="552"/>
      <c r="H109" s="73">
        <f t="shared" si="117"/>
        <v>0</v>
      </c>
      <c r="I109" s="75">
        <f>I110</f>
        <v>0</v>
      </c>
      <c r="J109" s="61">
        <f>J110</f>
        <v>0</v>
      </c>
      <c r="K109" s="77">
        <f t="shared" si="123"/>
        <v>0</v>
      </c>
      <c r="L109" s="320">
        <f t="shared" si="123"/>
        <v>0</v>
      </c>
      <c r="M109" s="90">
        <f t="shared" si="123"/>
        <v>0</v>
      </c>
      <c r="N109" s="76">
        <f t="shared" si="123"/>
        <v>0</v>
      </c>
      <c r="O109" s="76">
        <f t="shared" si="123"/>
        <v>0</v>
      </c>
      <c r="P109" s="76">
        <f t="shared" si="123"/>
        <v>0</v>
      </c>
      <c r="Q109" s="76">
        <f t="shared" si="123"/>
        <v>0</v>
      </c>
      <c r="R109" s="76">
        <f t="shared" si="123"/>
        <v>0</v>
      </c>
      <c r="S109" s="77">
        <f t="shared" si="123"/>
        <v>0</v>
      </c>
      <c r="T109" s="249">
        <f t="shared" si="124"/>
        <v>0</v>
      </c>
      <c r="U109" s="75">
        <f>U110</f>
        <v>0</v>
      </c>
      <c r="V109" s="61">
        <f>V110</f>
        <v>0</v>
      </c>
      <c r="W109" s="77">
        <f t="shared" si="123"/>
        <v>0</v>
      </c>
      <c r="X109" s="320">
        <f t="shared" si="123"/>
        <v>0</v>
      </c>
      <c r="Y109" s="90">
        <f t="shared" si="123"/>
        <v>0</v>
      </c>
      <c r="Z109" s="76">
        <f t="shared" si="123"/>
        <v>0</v>
      </c>
      <c r="AA109" s="76">
        <f t="shared" si="123"/>
        <v>0</v>
      </c>
      <c r="AB109" s="76">
        <f t="shared" si="123"/>
        <v>0</v>
      </c>
      <c r="AC109" s="76">
        <f t="shared" si="123"/>
        <v>0</v>
      </c>
      <c r="AD109" s="76">
        <f t="shared" si="123"/>
        <v>0</v>
      </c>
      <c r="AE109" s="77">
        <f t="shared" si="123"/>
        <v>0</v>
      </c>
      <c r="AF109" s="279">
        <f t="shared" si="125"/>
        <v>0</v>
      </c>
      <c r="AG109" s="75">
        <f>AG110</f>
        <v>0</v>
      </c>
      <c r="AH109" s="61">
        <f>AH110</f>
        <v>0</v>
      </c>
      <c r="AI109" s="77">
        <f t="shared" si="126"/>
        <v>0</v>
      </c>
      <c r="AJ109" s="320">
        <f t="shared" si="126"/>
        <v>0</v>
      </c>
      <c r="AK109" s="90">
        <f t="shared" si="126"/>
        <v>0</v>
      </c>
      <c r="AL109" s="76">
        <f t="shared" si="126"/>
        <v>0</v>
      </c>
      <c r="AM109" s="76">
        <f t="shared" si="126"/>
        <v>0</v>
      </c>
      <c r="AN109" s="76">
        <f t="shared" si="126"/>
        <v>0</v>
      </c>
      <c r="AO109" s="76">
        <f t="shared" si="126"/>
        <v>0</v>
      </c>
      <c r="AP109" s="76">
        <f t="shared" si="126"/>
        <v>0</v>
      </c>
      <c r="AQ109" s="77">
        <f t="shared" si="126"/>
        <v>0</v>
      </c>
      <c r="AR109" s="209"/>
      <c r="AS109" s="329"/>
      <c r="AT109" s="329"/>
      <c r="AU109" s="329"/>
      <c r="AV109" s="329"/>
      <c r="AZ109" s="194"/>
      <c r="BA109" s="194"/>
      <c r="BB109" s="194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3"/>
      <c r="BQ109" s="193"/>
      <c r="BR109" s="193"/>
      <c r="BS109" s="193"/>
      <c r="BT109" s="193"/>
      <c r="BU109" s="193"/>
      <c r="BV109" s="193"/>
      <c r="BW109" s="193"/>
      <c r="BX109" s="193"/>
      <c r="BY109" s="193"/>
      <c r="BZ109" s="193"/>
      <c r="CA109" s="193"/>
      <c r="CB109" s="193"/>
      <c r="CC109" s="193"/>
      <c r="CD109" s="193"/>
      <c r="CE109" s="193"/>
      <c r="CF109" s="193"/>
      <c r="CG109" s="193"/>
      <c r="CH109" s="193"/>
      <c r="CI109" s="193"/>
      <c r="CJ109" s="193"/>
      <c r="CK109" s="193"/>
      <c r="CL109" s="193"/>
      <c r="CM109" s="193"/>
      <c r="CN109" s="193"/>
      <c r="CO109" s="193"/>
      <c r="CP109" s="193"/>
      <c r="CQ109" s="193"/>
      <c r="CR109" s="193"/>
      <c r="CS109" s="193"/>
      <c r="CT109" s="193"/>
      <c r="CU109" s="193"/>
      <c r="CV109" s="193"/>
      <c r="CW109" s="193"/>
      <c r="CX109" s="193"/>
      <c r="CY109" s="193"/>
      <c r="CZ109" s="193"/>
      <c r="DA109" s="193"/>
      <c r="DB109" s="193"/>
      <c r="DC109" s="193"/>
      <c r="DD109" s="193"/>
      <c r="DE109" s="193"/>
      <c r="DF109" s="193"/>
      <c r="DG109" s="193"/>
      <c r="DH109" s="193"/>
      <c r="DI109" s="193"/>
      <c r="DJ109" s="193"/>
      <c r="DK109" s="193"/>
      <c r="DL109" s="193"/>
      <c r="DM109" s="193"/>
      <c r="DN109" s="193"/>
      <c r="DO109" s="193"/>
      <c r="DP109" s="193"/>
      <c r="DQ109" s="193"/>
      <c r="DR109" s="193"/>
      <c r="DS109" s="193"/>
      <c r="DT109" s="193"/>
      <c r="DU109" s="193"/>
      <c r="DV109" s="193"/>
      <c r="DW109" s="193"/>
      <c r="DX109" s="193"/>
      <c r="DY109" s="193"/>
      <c r="DZ109" s="193"/>
      <c r="EA109" s="193"/>
      <c r="EB109" s="193"/>
      <c r="EC109" s="193"/>
      <c r="ED109" s="193"/>
      <c r="EE109" s="193"/>
      <c r="EF109" s="193"/>
    </row>
    <row r="110" spans="1:136" s="4" customFormat="1" ht="15.75" customHeight="1">
      <c r="A110" s="549">
        <v>32</v>
      </c>
      <c r="B110" s="550"/>
      <c r="C110" s="85"/>
      <c r="D110" s="551" t="s">
        <v>4</v>
      </c>
      <c r="E110" s="551"/>
      <c r="F110" s="551"/>
      <c r="G110" s="552"/>
      <c r="H110" s="73">
        <f t="shared" si="117"/>
        <v>0</v>
      </c>
      <c r="I110" s="75">
        <f t="shared" ref="I110:S110" si="127">SUM(I111:I114)</f>
        <v>0</v>
      </c>
      <c r="J110" s="61">
        <f t="shared" si="127"/>
        <v>0</v>
      </c>
      <c r="K110" s="77">
        <f t="shared" si="127"/>
        <v>0</v>
      </c>
      <c r="L110" s="320">
        <f t="shared" si="127"/>
        <v>0</v>
      </c>
      <c r="M110" s="90">
        <f t="shared" si="127"/>
        <v>0</v>
      </c>
      <c r="N110" s="76">
        <f t="shared" si="127"/>
        <v>0</v>
      </c>
      <c r="O110" s="76">
        <f t="shared" si="127"/>
        <v>0</v>
      </c>
      <c r="P110" s="76">
        <f t="shared" si="127"/>
        <v>0</v>
      </c>
      <c r="Q110" s="76">
        <f t="shared" si="127"/>
        <v>0</v>
      </c>
      <c r="R110" s="76">
        <f t="shared" si="127"/>
        <v>0</v>
      </c>
      <c r="S110" s="77">
        <f t="shared" si="127"/>
        <v>0</v>
      </c>
      <c r="T110" s="249">
        <f t="shared" si="124"/>
        <v>0</v>
      </c>
      <c r="U110" s="75">
        <f t="shared" ref="U110:AE110" si="128">SUM(U111:U114)</f>
        <v>0</v>
      </c>
      <c r="V110" s="61">
        <f t="shared" si="128"/>
        <v>0</v>
      </c>
      <c r="W110" s="77">
        <f t="shared" si="128"/>
        <v>0</v>
      </c>
      <c r="X110" s="320">
        <f t="shared" si="128"/>
        <v>0</v>
      </c>
      <c r="Y110" s="90">
        <f t="shared" si="128"/>
        <v>0</v>
      </c>
      <c r="Z110" s="76">
        <f t="shared" si="128"/>
        <v>0</v>
      </c>
      <c r="AA110" s="76">
        <f t="shared" si="128"/>
        <v>0</v>
      </c>
      <c r="AB110" s="76">
        <f t="shared" si="128"/>
        <v>0</v>
      </c>
      <c r="AC110" s="76">
        <f t="shared" si="128"/>
        <v>0</v>
      </c>
      <c r="AD110" s="76">
        <f t="shared" si="128"/>
        <v>0</v>
      </c>
      <c r="AE110" s="77">
        <f t="shared" si="128"/>
        <v>0</v>
      </c>
      <c r="AF110" s="279">
        <f t="shared" si="125"/>
        <v>0</v>
      </c>
      <c r="AG110" s="75">
        <f t="shared" ref="AG110:AQ110" si="129">SUM(AG111:AG114)</f>
        <v>0</v>
      </c>
      <c r="AH110" s="61">
        <f t="shared" si="129"/>
        <v>0</v>
      </c>
      <c r="AI110" s="77">
        <f t="shared" si="129"/>
        <v>0</v>
      </c>
      <c r="AJ110" s="320">
        <f t="shared" si="129"/>
        <v>0</v>
      </c>
      <c r="AK110" s="90">
        <f t="shared" si="129"/>
        <v>0</v>
      </c>
      <c r="AL110" s="76">
        <f t="shared" si="129"/>
        <v>0</v>
      </c>
      <c r="AM110" s="76">
        <f t="shared" si="129"/>
        <v>0</v>
      </c>
      <c r="AN110" s="76">
        <f t="shared" si="129"/>
        <v>0</v>
      </c>
      <c r="AO110" s="76">
        <f t="shared" si="129"/>
        <v>0</v>
      </c>
      <c r="AP110" s="76">
        <f t="shared" si="129"/>
        <v>0</v>
      </c>
      <c r="AQ110" s="77">
        <f t="shared" si="129"/>
        <v>0</v>
      </c>
      <c r="AR110" s="209"/>
      <c r="AS110" s="559"/>
      <c r="AT110" s="559"/>
      <c r="AU110" s="559"/>
      <c r="AV110" s="559"/>
      <c r="AW110" s="72"/>
      <c r="AX110" s="72"/>
      <c r="AY110" s="72"/>
      <c r="AZ110" s="124"/>
      <c r="BA110" s="124"/>
      <c r="BB110" s="124"/>
      <c r="BC110" s="124"/>
      <c r="BD110" s="124"/>
      <c r="BE110" s="124"/>
      <c r="BF110" s="124"/>
      <c r="BG110" s="124"/>
      <c r="BH110" s="124"/>
      <c r="BI110" s="124"/>
      <c r="BJ110" s="124"/>
      <c r="BK110" s="124"/>
      <c r="BL110" s="124"/>
      <c r="BM110" s="124"/>
      <c r="BN110" s="124"/>
      <c r="BO110" s="124"/>
      <c r="BP110" s="191"/>
      <c r="BQ110" s="191"/>
      <c r="BR110" s="191"/>
      <c r="BS110" s="191"/>
      <c r="BT110" s="191"/>
      <c r="BU110" s="191"/>
      <c r="BV110" s="191"/>
      <c r="BW110" s="191"/>
      <c r="BX110" s="191"/>
      <c r="BY110" s="191"/>
      <c r="BZ110" s="191"/>
      <c r="CA110" s="191"/>
      <c r="CB110" s="191"/>
      <c r="CC110" s="191"/>
      <c r="CD110" s="191"/>
      <c r="CE110" s="191"/>
      <c r="CF110" s="191"/>
      <c r="CG110" s="191"/>
      <c r="CH110" s="191"/>
      <c r="CI110" s="191"/>
      <c r="CJ110" s="191"/>
      <c r="CK110" s="191"/>
      <c r="CL110" s="191"/>
      <c r="CM110" s="191"/>
      <c r="CN110" s="191"/>
      <c r="CO110" s="191"/>
      <c r="CP110" s="191"/>
      <c r="CQ110" s="191"/>
      <c r="CR110" s="191"/>
      <c r="CS110" s="191"/>
      <c r="CT110" s="191"/>
      <c r="CU110" s="191"/>
      <c r="CV110" s="191"/>
      <c r="CW110" s="191"/>
      <c r="CX110" s="191"/>
      <c r="CY110" s="191"/>
      <c r="CZ110" s="191"/>
      <c r="DA110" s="191"/>
      <c r="DB110" s="191"/>
      <c r="DC110" s="191"/>
      <c r="DD110" s="191"/>
      <c r="DE110" s="191"/>
      <c r="DF110" s="191"/>
      <c r="DG110" s="191"/>
      <c r="DH110" s="191"/>
      <c r="DI110" s="191"/>
      <c r="DJ110" s="191"/>
      <c r="DK110" s="191"/>
      <c r="DL110" s="191"/>
      <c r="DM110" s="191"/>
      <c r="DN110" s="191"/>
      <c r="DO110" s="191"/>
      <c r="DP110" s="191"/>
      <c r="DQ110" s="191"/>
      <c r="DR110" s="191"/>
      <c r="DS110" s="191"/>
      <c r="DT110" s="191"/>
      <c r="DU110" s="191"/>
      <c r="DV110" s="191"/>
      <c r="DW110" s="191"/>
      <c r="DX110" s="191"/>
      <c r="DY110" s="191"/>
      <c r="DZ110" s="191"/>
      <c r="EA110" s="191"/>
      <c r="EB110" s="191"/>
      <c r="EC110" s="191"/>
      <c r="ED110" s="191"/>
      <c r="EE110" s="191"/>
      <c r="EF110" s="191"/>
    </row>
    <row r="111" spans="1:136" ht="15.75" customHeight="1">
      <c r="A111" s="235"/>
      <c r="B111" s="180"/>
      <c r="C111" s="180">
        <v>321</v>
      </c>
      <c r="D111" s="547" t="s">
        <v>5</v>
      </c>
      <c r="E111" s="547"/>
      <c r="F111" s="547"/>
      <c r="G111" s="547"/>
      <c r="H111" s="74">
        <f t="shared" si="117"/>
        <v>0</v>
      </c>
      <c r="I111" s="78"/>
      <c r="J111" s="89"/>
      <c r="K111" s="80"/>
      <c r="L111" s="321"/>
      <c r="M111" s="118"/>
      <c r="N111" s="79"/>
      <c r="O111" s="79"/>
      <c r="P111" s="79"/>
      <c r="Q111" s="79"/>
      <c r="R111" s="79"/>
      <c r="S111" s="80"/>
      <c r="T111" s="257">
        <f t="shared" si="124"/>
        <v>0</v>
      </c>
      <c r="U111" s="242"/>
      <c r="V111" s="247"/>
      <c r="W111" s="243"/>
      <c r="X111" s="323"/>
      <c r="Y111" s="244"/>
      <c r="Z111" s="245"/>
      <c r="AA111" s="245"/>
      <c r="AB111" s="245"/>
      <c r="AC111" s="245"/>
      <c r="AD111" s="245"/>
      <c r="AE111" s="243"/>
      <c r="AF111" s="280">
        <f t="shared" si="125"/>
        <v>0</v>
      </c>
      <c r="AG111" s="242"/>
      <c r="AH111" s="247"/>
      <c r="AI111" s="243"/>
      <c r="AJ111" s="323"/>
      <c r="AK111" s="244"/>
      <c r="AL111" s="245"/>
      <c r="AM111" s="245"/>
      <c r="AN111" s="245"/>
      <c r="AO111" s="245"/>
      <c r="AP111" s="245"/>
      <c r="AQ111" s="243"/>
      <c r="AR111" s="209"/>
      <c r="AS111" s="124"/>
      <c r="AT111" s="197"/>
      <c r="AU111" s="197"/>
      <c r="AV111" s="197"/>
      <c r="AW111" s="4"/>
      <c r="AX111" s="4"/>
      <c r="AY111" s="4"/>
    </row>
    <row r="112" spans="1:136" ht="15.75" customHeight="1">
      <c r="A112" s="235"/>
      <c r="B112" s="180"/>
      <c r="C112" s="180">
        <v>322</v>
      </c>
      <c r="D112" s="547" t="s">
        <v>6</v>
      </c>
      <c r="E112" s="547"/>
      <c r="F112" s="547"/>
      <c r="G112" s="547"/>
      <c r="H112" s="74">
        <f t="shared" si="117"/>
        <v>0</v>
      </c>
      <c r="I112" s="78"/>
      <c r="J112" s="89"/>
      <c r="K112" s="80"/>
      <c r="L112" s="321"/>
      <c r="M112" s="118"/>
      <c r="N112" s="79"/>
      <c r="O112" s="79"/>
      <c r="P112" s="79"/>
      <c r="Q112" s="79"/>
      <c r="R112" s="79"/>
      <c r="S112" s="80"/>
      <c r="T112" s="257">
        <f t="shared" si="124"/>
        <v>0</v>
      </c>
      <c r="U112" s="242"/>
      <c r="V112" s="247"/>
      <c r="W112" s="243"/>
      <c r="X112" s="323"/>
      <c r="Y112" s="244"/>
      <c r="Z112" s="245"/>
      <c r="AA112" s="245"/>
      <c r="AB112" s="245"/>
      <c r="AC112" s="245"/>
      <c r="AD112" s="245"/>
      <c r="AE112" s="243"/>
      <c r="AF112" s="280">
        <f t="shared" si="125"/>
        <v>0</v>
      </c>
      <c r="AG112" s="242"/>
      <c r="AH112" s="247"/>
      <c r="AI112" s="243"/>
      <c r="AJ112" s="323"/>
      <c r="AK112" s="244"/>
      <c r="AL112" s="245"/>
      <c r="AM112" s="245"/>
      <c r="AN112" s="245"/>
      <c r="AO112" s="245"/>
      <c r="AP112" s="245"/>
      <c r="AQ112" s="243"/>
      <c r="AR112" s="209"/>
      <c r="AT112" s="195"/>
      <c r="AU112" s="195"/>
      <c r="AV112" s="195"/>
      <c r="AW112" s="3"/>
      <c r="AX112" s="3"/>
      <c r="AY112" s="3"/>
    </row>
    <row r="113" spans="1:136" ht="15.75" customHeight="1">
      <c r="A113" s="235"/>
      <c r="B113" s="180"/>
      <c r="C113" s="180">
        <v>323</v>
      </c>
      <c r="D113" s="547" t="s">
        <v>7</v>
      </c>
      <c r="E113" s="547"/>
      <c r="F113" s="547"/>
      <c r="G113" s="547"/>
      <c r="H113" s="74">
        <f t="shared" si="117"/>
        <v>0</v>
      </c>
      <c r="I113" s="78"/>
      <c r="J113" s="89"/>
      <c r="K113" s="80"/>
      <c r="L113" s="321"/>
      <c r="M113" s="118"/>
      <c r="N113" s="79"/>
      <c r="O113" s="79"/>
      <c r="P113" s="79"/>
      <c r="Q113" s="79"/>
      <c r="R113" s="79"/>
      <c r="S113" s="80"/>
      <c r="T113" s="257">
        <f t="shared" si="124"/>
        <v>0</v>
      </c>
      <c r="U113" s="242"/>
      <c r="V113" s="247"/>
      <c r="W113" s="243"/>
      <c r="X113" s="323"/>
      <c r="Y113" s="244"/>
      <c r="Z113" s="245"/>
      <c r="AA113" s="245"/>
      <c r="AB113" s="245"/>
      <c r="AC113" s="245"/>
      <c r="AD113" s="245"/>
      <c r="AE113" s="243"/>
      <c r="AF113" s="280">
        <f t="shared" si="125"/>
        <v>0</v>
      </c>
      <c r="AG113" s="242"/>
      <c r="AH113" s="247"/>
      <c r="AI113" s="243"/>
      <c r="AJ113" s="323"/>
      <c r="AK113" s="244"/>
      <c r="AL113" s="245"/>
      <c r="AM113" s="245"/>
      <c r="AN113" s="245"/>
      <c r="AO113" s="245"/>
      <c r="AP113" s="245"/>
      <c r="AQ113" s="243"/>
      <c r="AR113" s="209"/>
      <c r="AT113" s="195"/>
      <c r="AU113" s="195"/>
      <c r="AV113" s="195"/>
      <c r="AW113" s="3"/>
      <c r="AX113" s="3"/>
      <c r="AY113" s="3"/>
    </row>
    <row r="114" spans="1:136" ht="15.75" customHeight="1">
      <c r="A114" s="235"/>
      <c r="B114" s="180"/>
      <c r="C114" s="180">
        <v>329</v>
      </c>
      <c r="D114" s="547" t="s">
        <v>8</v>
      </c>
      <c r="E114" s="547"/>
      <c r="F114" s="547"/>
      <c r="G114" s="548"/>
      <c r="H114" s="74">
        <f t="shared" si="117"/>
        <v>0</v>
      </c>
      <c r="I114" s="78"/>
      <c r="J114" s="89"/>
      <c r="K114" s="80"/>
      <c r="L114" s="321"/>
      <c r="M114" s="118"/>
      <c r="N114" s="79"/>
      <c r="O114" s="79"/>
      <c r="P114" s="79"/>
      <c r="Q114" s="79"/>
      <c r="R114" s="79"/>
      <c r="S114" s="80"/>
      <c r="T114" s="257">
        <f t="shared" si="124"/>
        <v>0</v>
      </c>
      <c r="U114" s="242"/>
      <c r="V114" s="247"/>
      <c r="W114" s="243"/>
      <c r="X114" s="323"/>
      <c r="Y114" s="244"/>
      <c r="Z114" s="245"/>
      <c r="AA114" s="245"/>
      <c r="AB114" s="245"/>
      <c r="AC114" s="245"/>
      <c r="AD114" s="245"/>
      <c r="AE114" s="243"/>
      <c r="AF114" s="280">
        <f t="shared" si="125"/>
        <v>0</v>
      </c>
      <c r="AG114" s="242"/>
      <c r="AH114" s="247"/>
      <c r="AI114" s="243"/>
      <c r="AJ114" s="323"/>
      <c r="AK114" s="244"/>
      <c r="AL114" s="245"/>
      <c r="AM114" s="245"/>
      <c r="AN114" s="245"/>
      <c r="AO114" s="245"/>
      <c r="AP114" s="245"/>
      <c r="AQ114" s="243"/>
      <c r="AR114" s="209"/>
      <c r="AT114" s="195"/>
      <c r="AU114" s="195"/>
      <c r="AV114" s="195"/>
      <c r="AW114" s="3"/>
      <c r="AX114" s="3"/>
      <c r="AY114" s="3"/>
    </row>
    <row r="115" spans="1:136" s="291" customFormat="1" ht="12.75" customHeight="1">
      <c r="A115" s="289"/>
      <c r="B115" s="290"/>
      <c r="D115" s="292"/>
      <c r="E115" s="292"/>
      <c r="F115" s="292"/>
      <c r="G115" s="292"/>
      <c r="I115" s="560"/>
      <c r="J115" s="560"/>
      <c r="K115" s="560"/>
      <c r="L115" s="560"/>
      <c r="M115" s="560"/>
      <c r="N115" s="560"/>
      <c r="O115" s="560"/>
      <c r="P115" s="560"/>
      <c r="Q115" s="560"/>
      <c r="R115" s="560"/>
      <c r="S115" s="560"/>
      <c r="T115" s="419"/>
      <c r="U115" s="560"/>
      <c r="V115" s="560"/>
      <c r="W115" s="560"/>
      <c r="X115" s="560"/>
      <c r="Y115" s="560"/>
      <c r="Z115" s="560"/>
      <c r="AA115" s="560"/>
      <c r="AB115" s="560"/>
      <c r="AC115" s="560"/>
      <c r="AD115" s="560"/>
      <c r="AE115" s="560"/>
      <c r="AG115" s="560"/>
      <c r="AH115" s="560"/>
      <c r="AI115" s="560"/>
      <c r="AJ115" s="560"/>
      <c r="AK115" s="560"/>
      <c r="AL115" s="560"/>
      <c r="AM115" s="560"/>
      <c r="AN115" s="560"/>
      <c r="AO115" s="560"/>
      <c r="AP115" s="560"/>
      <c r="AQ115" s="561"/>
      <c r="AR115" s="209"/>
      <c r="AS115" s="124"/>
      <c r="AT115" s="124"/>
      <c r="AU115" s="124"/>
      <c r="AV115" s="124"/>
      <c r="AW115" s="4"/>
      <c r="AX115" s="4"/>
      <c r="AY115" s="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5"/>
      <c r="BQ115" s="295"/>
      <c r="BR115" s="295"/>
      <c r="BS115" s="295"/>
      <c r="BT115" s="295"/>
      <c r="BU115" s="295"/>
      <c r="BV115" s="295"/>
      <c r="BW115" s="295"/>
      <c r="BX115" s="295"/>
      <c r="BY115" s="295"/>
      <c r="BZ115" s="295"/>
      <c r="CA115" s="295"/>
      <c r="CB115" s="295"/>
      <c r="CC115" s="295"/>
      <c r="CD115" s="295"/>
      <c r="CE115" s="295"/>
      <c r="CF115" s="295"/>
      <c r="CG115" s="295"/>
      <c r="CH115" s="295"/>
      <c r="CI115" s="295"/>
      <c r="CJ115" s="295"/>
      <c r="CK115" s="295"/>
      <c r="CL115" s="295"/>
      <c r="CM115" s="295"/>
      <c r="CN115" s="295"/>
      <c r="CO115" s="295"/>
      <c r="CP115" s="295"/>
      <c r="CQ115" s="295"/>
      <c r="CR115" s="295"/>
      <c r="CS115" s="295"/>
      <c r="CT115" s="295"/>
      <c r="CU115" s="295"/>
      <c r="CV115" s="295"/>
      <c r="CW115" s="295"/>
      <c r="CX115" s="295"/>
      <c r="CY115" s="295"/>
      <c r="CZ115" s="295"/>
      <c r="DA115" s="295"/>
      <c r="DB115" s="295"/>
      <c r="DC115" s="295"/>
      <c r="DD115" s="295"/>
      <c r="DE115" s="295"/>
      <c r="DF115" s="295"/>
      <c r="DG115" s="295"/>
      <c r="DH115" s="295"/>
      <c r="DI115" s="295"/>
      <c r="DJ115" s="295"/>
      <c r="DK115" s="295"/>
      <c r="DL115" s="295"/>
      <c r="DM115" s="295"/>
      <c r="DN115" s="295"/>
      <c r="DO115" s="295"/>
      <c r="DP115" s="295"/>
      <c r="DQ115" s="295"/>
      <c r="DR115" s="295"/>
      <c r="DS115" s="295"/>
      <c r="DT115" s="295"/>
      <c r="DU115" s="295"/>
      <c r="DV115" s="295"/>
      <c r="DW115" s="295"/>
      <c r="DX115" s="295"/>
      <c r="DY115" s="295"/>
      <c r="DZ115" s="295"/>
      <c r="EA115" s="295"/>
      <c r="EB115" s="295"/>
      <c r="EC115" s="295"/>
      <c r="ED115" s="295"/>
      <c r="EE115" s="295"/>
      <c r="EF115" s="295"/>
    </row>
    <row r="116" spans="1:136" s="72" customFormat="1" ht="25.9" customHeight="1">
      <c r="A116" s="555" t="s">
        <v>299</v>
      </c>
      <c r="B116" s="556"/>
      <c r="C116" s="556"/>
      <c r="D116" s="557" t="s">
        <v>131</v>
      </c>
      <c r="E116" s="557"/>
      <c r="F116" s="557"/>
      <c r="G116" s="558"/>
      <c r="H116" s="81">
        <f t="shared" si="117"/>
        <v>11800</v>
      </c>
      <c r="I116" s="82">
        <f t="shared" ref="I116:S116" si="130">I117+I126</f>
        <v>11800</v>
      </c>
      <c r="J116" s="303">
        <f>J117+J126</f>
        <v>0</v>
      </c>
      <c r="K116" s="84">
        <f t="shared" si="130"/>
        <v>0</v>
      </c>
      <c r="L116" s="319">
        <f t="shared" si="130"/>
        <v>0</v>
      </c>
      <c r="M116" s="120">
        <f t="shared" si="130"/>
        <v>0</v>
      </c>
      <c r="N116" s="83">
        <f t="shared" si="130"/>
        <v>0</v>
      </c>
      <c r="O116" s="83">
        <f>O117+O126</f>
        <v>0</v>
      </c>
      <c r="P116" s="83">
        <f t="shared" si="130"/>
        <v>0</v>
      </c>
      <c r="Q116" s="83">
        <f t="shared" si="130"/>
        <v>0</v>
      </c>
      <c r="R116" s="83">
        <f t="shared" si="130"/>
        <v>0</v>
      </c>
      <c r="S116" s="84">
        <f t="shared" si="130"/>
        <v>0</v>
      </c>
      <c r="T116" s="262">
        <f t="shared" si="119"/>
        <v>11800</v>
      </c>
      <c r="U116" s="82">
        <f t="shared" ref="U116:AE116" si="131">U117+U126</f>
        <v>11800</v>
      </c>
      <c r="V116" s="303">
        <f>V117+V126</f>
        <v>0</v>
      </c>
      <c r="W116" s="84">
        <f t="shared" si="131"/>
        <v>0</v>
      </c>
      <c r="X116" s="319">
        <f t="shared" si="131"/>
        <v>0</v>
      </c>
      <c r="Y116" s="120">
        <f t="shared" si="131"/>
        <v>0</v>
      </c>
      <c r="Z116" s="83">
        <f t="shared" si="131"/>
        <v>0</v>
      </c>
      <c r="AA116" s="83">
        <f>AA117+AA126</f>
        <v>0</v>
      </c>
      <c r="AB116" s="83">
        <f t="shared" si="131"/>
        <v>0</v>
      </c>
      <c r="AC116" s="83">
        <f t="shared" si="131"/>
        <v>0</v>
      </c>
      <c r="AD116" s="83">
        <f t="shared" si="131"/>
        <v>0</v>
      </c>
      <c r="AE116" s="84">
        <f t="shared" si="131"/>
        <v>0</v>
      </c>
      <c r="AF116" s="278">
        <f t="shared" si="121"/>
        <v>11800</v>
      </c>
      <c r="AG116" s="82">
        <f t="shared" ref="AG116:AQ116" si="132">AG117+AG126</f>
        <v>11800</v>
      </c>
      <c r="AH116" s="303">
        <f>AH117+AH126</f>
        <v>0</v>
      </c>
      <c r="AI116" s="84">
        <f t="shared" si="132"/>
        <v>0</v>
      </c>
      <c r="AJ116" s="319">
        <f t="shared" si="132"/>
        <v>0</v>
      </c>
      <c r="AK116" s="120">
        <f t="shared" si="132"/>
        <v>0</v>
      </c>
      <c r="AL116" s="83">
        <f t="shared" si="132"/>
        <v>0</v>
      </c>
      <c r="AM116" s="83">
        <f>AM117+AM126</f>
        <v>0</v>
      </c>
      <c r="AN116" s="83">
        <f t="shared" si="132"/>
        <v>0</v>
      </c>
      <c r="AO116" s="83">
        <f t="shared" si="132"/>
        <v>0</v>
      </c>
      <c r="AP116" s="83">
        <f t="shared" si="132"/>
        <v>0</v>
      </c>
      <c r="AQ116" s="84">
        <f t="shared" si="132"/>
        <v>0</v>
      </c>
      <c r="AR116" s="209"/>
      <c r="AS116" s="103"/>
      <c r="AT116" s="195"/>
      <c r="AU116" s="195"/>
      <c r="AV116" s="195"/>
      <c r="AW116" s="3"/>
      <c r="AX116" s="3"/>
      <c r="AY116" s="3"/>
      <c r="AZ116" s="194"/>
      <c r="BA116" s="194"/>
      <c r="BB116" s="194"/>
      <c r="BC116" s="194"/>
      <c r="BD116" s="194"/>
      <c r="BE116" s="194"/>
      <c r="BF116" s="194"/>
      <c r="BG116" s="194"/>
      <c r="BH116" s="194"/>
      <c r="BI116" s="194"/>
      <c r="BJ116" s="194"/>
      <c r="BK116" s="194"/>
      <c r="BL116" s="194"/>
      <c r="BM116" s="194"/>
      <c r="BN116" s="194"/>
      <c r="BO116" s="194"/>
      <c r="BP116" s="193"/>
      <c r="BQ116" s="193"/>
      <c r="BR116" s="193"/>
      <c r="BS116" s="193"/>
      <c r="BT116" s="193"/>
      <c r="BU116" s="193"/>
      <c r="BV116" s="193"/>
      <c r="BW116" s="193"/>
      <c r="BX116" s="193"/>
      <c r="BY116" s="193"/>
      <c r="BZ116" s="193"/>
      <c r="CA116" s="193"/>
      <c r="CB116" s="193"/>
      <c r="CC116" s="193"/>
      <c r="CD116" s="193"/>
      <c r="CE116" s="193"/>
      <c r="CF116" s="193"/>
      <c r="CG116" s="193"/>
      <c r="CH116" s="193"/>
      <c r="CI116" s="193"/>
      <c r="CJ116" s="193"/>
      <c r="CK116" s="193"/>
      <c r="CL116" s="193"/>
      <c r="CM116" s="193"/>
      <c r="CN116" s="193"/>
      <c r="CO116" s="193"/>
      <c r="CP116" s="193"/>
      <c r="CQ116" s="193"/>
      <c r="CR116" s="193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193"/>
      <c r="DF116" s="193"/>
      <c r="DG116" s="193"/>
      <c r="DH116" s="193"/>
      <c r="DI116" s="193"/>
      <c r="DJ116" s="193"/>
      <c r="DK116" s="193"/>
      <c r="DL116" s="193"/>
      <c r="DM116" s="193"/>
      <c r="DN116" s="193"/>
      <c r="DO116" s="193"/>
      <c r="DP116" s="193"/>
      <c r="DQ116" s="193"/>
      <c r="DR116" s="193"/>
      <c r="DS116" s="193"/>
      <c r="DT116" s="193"/>
      <c r="DU116" s="193"/>
      <c r="DV116" s="193"/>
      <c r="DW116" s="193"/>
      <c r="DX116" s="193"/>
      <c r="DY116" s="193"/>
      <c r="DZ116" s="193"/>
      <c r="EA116" s="193"/>
      <c r="EB116" s="193"/>
      <c r="EC116" s="193"/>
      <c r="ED116" s="193"/>
      <c r="EE116" s="193"/>
      <c r="EF116" s="193"/>
    </row>
    <row r="117" spans="1:136" s="72" customFormat="1" ht="15.75" customHeight="1">
      <c r="A117" s="233">
        <v>3</v>
      </c>
      <c r="B117" s="68"/>
      <c r="C117" s="85"/>
      <c r="D117" s="551" t="s">
        <v>16</v>
      </c>
      <c r="E117" s="551"/>
      <c r="F117" s="551"/>
      <c r="G117" s="552"/>
      <c r="H117" s="73">
        <f t="shared" si="117"/>
        <v>0</v>
      </c>
      <c r="I117" s="75">
        <f>I118+I124</f>
        <v>0</v>
      </c>
      <c r="J117" s="61">
        <f>J118+J124</f>
        <v>0</v>
      </c>
      <c r="K117" s="77">
        <f>K118+K124</f>
        <v>0</v>
      </c>
      <c r="L117" s="320">
        <f t="shared" ref="L117:S117" si="133">L118+L124</f>
        <v>0</v>
      </c>
      <c r="M117" s="90">
        <f t="shared" si="133"/>
        <v>0</v>
      </c>
      <c r="N117" s="76">
        <f t="shared" si="133"/>
        <v>0</v>
      </c>
      <c r="O117" s="76">
        <f>O118+O124</f>
        <v>0</v>
      </c>
      <c r="P117" s="76">
        <f t="shared" si="133"/>
        <v>0</v>
      </c>
      <c r="Q117" s="76">
        <f t="shared" si="133"/>
        <v>0</v>
      </c>
      <c r="R117" s="76">
        <f t="shared" si="133"/>
        <v>0</v>
      </c>
      <c r="S117" s="77">
        <f t="shared" si="133"/>
        <v>0</v>
      </c>
      <c r="T117" s="249">
        <f t="shared" si="119"/>
        <v>0</v>
      </c>
      <c r="U117" s="75">
        <f t="shared" ref="U117:AE117" si="134">U118+U124</f>
        <v>0</v>
      </c>
      <c r="V117" s="61">
        <f>V118+V124</f>
        <v>0</v>
      </c>
      <c r="W117" s="77">
        <f t="shared" si="134"/>
        <v>0</v>
      </c>
      <c r="X117" s="320">
        <f t="shared" si="134"/>
        <v>0</v>
      </c>
      <c r="Y117" s="90">
        <f t="shared" si="134"/>
        <v>0</v>
      </c>
      <c r="Z117" s="76">
        <f t="shared" si="134"/>
        <v>0</v>
      </c>
      <c r="AA117" s="76">
        <f>AA118+AA124</f>
        <v>0</v>
      </c>
      <c r="AB117" s="76">
        <f t="shared" si="134"/>
        <v>0</v>
      </c>
      <c r="AC117" s="76">
        <f t="shared" si="134"/>
        <v>0</v>
      </c>
      <c r="AD117" s="76">
        <f t="shared" si="134"/>
        <v>0</v>
      </c>
      <c r="AE117" s="77">
        <f t="shared" si="134"/>
        <v>0</v>
      </c>
      <c r="AF117" s="279">
        <f t="shared" si="121"/>
        <v>0</v>
      </c>
      <c r="AG117" s="75">
        <f t="shared" ref="AG117:AP117" si="135">AG118+AG124</f>
        <v>0</v>
      </c>
      <c r="AH117" s="61">
        <f>AH118+AH124</f>
        <v>0</v>
      </c>
      <c r="AI117" s="77">
        <f t="shared" si="135"/>
        <v>0</v>
      </c>
      <c r="AJ117" s="320">
        <f t="shared" si="135"/>
        <v>0</v>
      </c>
      <c r="AK117" s="90">
        <f t="shared" si="135"/>
        <v>0</v>
      </c>
      <c r="AL117" s="76">
        <f t="shared" si="135"/>
        <v>0</v>
      </c>
      <c r="AM117" s="76">
        <f>AM118+AM124</f>
        <v>0</v>
      </c>
      <c r="AN117" s="76">
        <f t="shared" si="135"/>
        <v>0</v>
      </c>
      <c r="AO117" s="76">
        <f t="shared" si="135"/>
        <v>0</v>
      </c>
      <c r="AP117" s="76">
        <f t="shared" si="135"/>
        <v>0</v>
      </c>
      <c r="AQ117" s="77">
        <f>AQ118+AQ124</f>
        <v>0</v>
      </c>
      <c r="AR117" s="209"/>
      <c r="AS117" s="103"/>
      <c r="AT117" s="195"/>
      <c r="AU117" s="195"/>
      <c r="AV117" s="195"/>
      <c r="AW117" s="3"/>
      <c r="AX117" s="3"/>
      <c r="AY117" s="3"/>
      <c r="AZ117" s="194"/>
      <c r="BA117" s="194"/>
      <c r="BB117" s="194"/>
      <c r="BC117" s="194"/>
      <c r="BD117" s="194"/>
      <c r="BE117" s="194"/>
      <c r="BF117" s="194"/>
      <c r="BG117" s="194"/>
      <c r="BH117" s="194"/>
      <c r="BI117" s="194"/>
      <c r="BJ117" s="194"/>
      <c r="BK117" s="194"/>
      <c r="BL117" s="194"/>
      <c r="BM117" s="194"/>
      <c r="BN117" s="194"/>
      <c r="BO117" s="194"/>
      <c r="BP117" s="193"/>
      <c r="BQ117" s="193"/>
      <c r="BR117" s="193"/>
      <c r="BS117" s="193"/>
      <c r="BT117" s="193"/>
      <c r="BU117" s="193"/>
      <c r="BV117" s="193"/>
      <c r="BW117" s="193"/>
      <c r="BX117" s="193"/>
      <c r="BY117" s="193"/>
      <c r="BZ117" s="193"/>
      <c r="CA117" s="193"/>
      <c r="CB117" s="193"/>
      <c r="CC117" s="193"/>
      <c r="CD117" s="193"/>
      <c r="CE117" s="193"/>
      <c r="CF117" s="193"/>
      <c r="CG117" s="193"/>
      <c r="CH117" s="193"/>
      <c r="CI117" s="193"/>
      <c r="CJ117" s="193"/>
      <c r="CK117" s="193"/>
      <c r="CL117" s="193"/>
      <c r="CM117" s="193"/>
      <c r="CN117" s="193"/>
      <c r="CO117" s="193"/>
      <c r="CP117" s="193"/>
      <c r="CQ117" s="193"/>
      <c r="CR117" s="193"/>
      <c r="CS117" s="193"/>
      <c r="CT117" s="193"/>
      <c r="CU117" s="193"/>
      <c r="CV117" s="193"/>
      <c r="CW117" s="193"/>
      <c r="CX117" s="193"/>
      <c r="CY117" s="193"/>
      <c r="CZ117" s="193"/>
      <c r="DA117" s="193"/>
      <c r="DB117" s="193"/>
      <c r="DC117" s="193"/>
      <c r="DD117" s="193"/>
      <c r="DE117" s="193"/>
      <c r="DF117" s="193"/>
      <c r="DG117" s="193"/>
      <c r="DH117" s="193"/>
      <c r="DI117" s="193"/>
      <c r="DJ117" s="193"/>
      <c r="DK117" s="193"/>
      <c r="DL117" s="193"/>
      <c r="DM117" s="193"/>
      <c r="DN117" s="193"/>
      <c r="DO117" s="193"/>
      <c r="DP117" s="193"/>
      <c r="DQ117" s="193"/>
      <c r="DR117" s="193"/>
      <c r="DS117" s="193"/>
      <c r="DT117" s="193"/>
      <c r="DU117" s="193"/>
      <c r="DV117" s="193"/>
      <c r="DW117" s="193"/>
      <c r="DX117" s="193"/>
      <c r="DY117" s="193"/>
      <c r="DZ117" s="193"/>
      <c r="EA117" s="193"/>
      <c r="EB117" s="193"/>
      <c r="EC117" s="193"/>
      <c r="ED117" s="193"/>
      <c r="EE117" s="193"/>
      <c r="EF117" s="193"/>
    </row>
    <row r="118" spans="1:136" s="4" customFormat="1" ht="15.75" customHeight="1">
      <c r="A118" s="549">
        <v>32</v>
      </c>
      <c r="B118" s="550"/>
      <c r="C118" s="85"/>
      <c r="D118" s="551" t="s">
        <v>4</v>
      </c>
      <c r="E118" s="551"/>
      <c r="F118" s="551"/>
      <c r="G118" s="552"/>
      <c r="H118" s="73">
        <f t="shared" si="117"/>
        <v>0</v>
      </c>
      <c r="I118" s="75">
        <f>SUM(I119:I123)</f>
        <v>0</v>
      </c>
      <c r="J118" s="61">
        <f>SUM(J119:J123)</f>
        <v>0</v>
      </c>
      <c r="K118" s="77">
        <f>SUM(K119:K123)</f>
        <v>0</v>
      </c>
      <c r="L118" s="320">
        <f t="shared" ref="L118:S118" si="136">SUM(L119:L123)</f>
        <v>0</v>
      </c>
      <c r="M118" s="90">
        <f t="shared" si="136"/>
        <v>0</v>
      </c>
      <c r="N118" s="76">
        <f t="shared" si="136"/>
        <v>0</v>
      </c>
      <c r="O118" s="76">
        <f>SUM(O119:O123)</f>
        <v>0</v>
      </c>
      <c r="P118" s="76">
        <f t="shared" si="136"/>
        <v>0</v>
      </c>
      <c r="Q118" s="76">
        <f t="shared" si="136"/>
        <v>0</v>
      </c>
      <c r="R118" s="76">
        <f t="shared" si="136"/>
        <v>0</v>
      </c>
      <c r="S118" s="77">
        <f t="shared" si="136"/>
        <v>0</v>
      </c>
      <c r="T118" s="249">
        <f t="shared" si="119"/>
        <v>0</v>
      </c>
      <c r="U118" s="75">
        <f>SUM(U119:U123)</f>
        <v>0</v>
      </c>
      <c r="V118" s="61">
        <f>SUM(V119:V123)</f>
        <v>0</v>
      </c>
      <c r="W118" s="77">
        <f t="shared" ref="W118:AE118" si="137">SUM(W119:W123)</f>
        <v>0</v>
      </c>
      <c r="X118" s="320">
        <f t="shared" si="137"/>
        <v>0</v>
      </c>
      <c r="Y118" s="90">
        <f t="shared" si="137"/>
        <v>0</v>
      </c>
      <c r="Z118" s="76">
        <f t="shared" si="137"/>
        <v>0</v>
      </c>
      <c r="AA118" s="76">
        <f>SUM(AA119:AA123)</f>
        <v>0</v>
      </c>
      <c r="AB118" s="76">
        <f t="shared" si="137"/>
        <v>0</v>
      </c>
      <c r="AC118" s="76">
        <f t="shared" si="137"/>
        <v>0</v>
      </c>
      <c r="AD118" s="76">
        <f t="shared" si="137"/>
        <v>0</v>
      </c>
      <c r="AE118" s="77">
        <f t="shared" si="137"/>
        <v>0</v>
      </c>
      <c r="AF118" s="279">
        <f t="shared" si="121"/>
        <v>0</v>
      </c>
      <c r="AG118" s="75">
        <f>SUM(AG119:AG123)</f>
        <v>0</v>
      </c>
      <c r="AH118" s="61">
        <f>SUM(AH119:AH123)</f>
        <v>0</v>
      </c>
      <c r="AI118" s="77">
        <f t="shared" ref="AI118:AP118" si="138">SUM(AI119:AI123)</f>
        <v>0</v>
      </c>
      <c r="AJ118" s="320">
        <f t="shared" si="138"/>
        <v>0</v>
      </c>
      <c r="AK118" s="90">
        <f t="shared" si="138"/>
        <v>0</v>
      </c>
      <c r="AL118" s="76">
        <f t="shared" si="138"/>
        <v>0</v>
      </c>
      <c r="AM118" s="76">
        <f>SUM(AM119:AM123)</f>
        <v>0</v>
      </c>
      <c r="AN118" s="76">
        <f t="shared" si="138"/>
        <v>0</v>
      </c>
      <c r="AO118" s="76">
        <f t="shared" si="138"/>
        <v>0</v>
      </c>
      <c r="AP118" s="76">
        <f t="shared" si="138"/>
        <v>0</v>
      </c>
      <c r="AQ118" s="77">
        <f>SUM(AQ119:AQ123)</f>
        <v>0</v>
      </c>
      <c r="AR118" s="209"/>
      <c r="AS118" s="103"/>
      <c r="AT118" s="195"/>
      <c r="AU118" s="195"/>
      <c r="AV118" s="195"/>
      <c r="AW118" s="3"/>
      <c r="AX118" s="3"/>
      <c r="AY118" s="3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24"/>
      <c r="BO118" s="124"/>
      <c r="BP118" s="191"/>
      <c r="BQ118" s="191"/>
      <c r="BR118" s="191"/>
      <c r="BS118" s="191"/>
      <c r="BT118" s="191"/>
      <c r="BU118" s="191"/>
      <c r="BV118" s="191"/>
      <c r="BW118" s="191"/>
      <c r="BX118" s="191"/>
      <c r="BY118" s="191"/>
      <c r="BZ118" s="191"/>
      <c r="CA118" s="191"/>
      <c r="CB118" s="191"/>
      <c r="CC118" s="191"/>
      <c r="CD118" s="191"/>
      <c r="CE118" s="191"/>
      <c r="CF118" s="191"/>
      <c r="CG118" s="191"/>
      <c r="CH118" s="191"/>
      <c r="CI118" s="191"/>
      <c r="CJ118" s="191"/>
      <c r="CK118" s="191"/>
      <c r="CL118" s="191"/>
      <c r="CM118" s="191"/>
      <c r="CN118" s="191"/>
      <c r="CO118" s="191"/>
      <c r="CP118" s="191"/>
      <c r="CQ118" s="191"/>
      <c r="CR118" s="191"/>
      <c r="CS118" s="191"/>
      <c r="CT118" s="191"/>
      <c r="CU118" s="191"/>
      <c r="CV118" s="191"/>
      <c r="CW118" s="191"/>
      <c r="CX118" s="191"/>
      <c r="CY118" s="191"/>
      <c r="CZ118" s="191"/>
      <c r="DA118" s="191"/>
      <c r="DB118" s="191"/>
      <c r="DC118" s="191"/>
      <c r="DD118" s="191"/>
      <c r="DE118" s="191"/>
      <c r="DF118" s="191"/>
      <c r="DG118" s="191"/>
      <c r="DH118" s="191"/>
      <c r="DI118" s="191"/>
      <c r="DJ118" s="191"/>
      <c r="DK118" s="191"/>
      <c r="DL118" s="191"/>
      <c r="DM118" s="191"/>
      <c r="DN118" s="191"/>
      <c r="DO118" s="191"/>
      <c r="DP118" s="191"/>
      <c r="DQ118" s="191"/>
      <c r="DR118" s="191"/>
      <c r="DS118" s="191"/>
      <c r="DT118" s="191"/>
      <c r="DU118" s="191"/>
      <c r="DV118" s="191"/>
      <c r="DW118" s="191"/>
      <c r="DX118" s="191"/>
      <c r="DY118" s="191"/>
      <c r="DZ118" s="191"/>
      <c r="EA118" s="191"/>
      <c r="EB118" s="191"/>
      <c r="EC118" s="191"/>
      <c r="ED118" s="191"/>
      <c r="EE118" s="191"/>
      <c r="EF118" s="191"/>
    </row>
    <row r="119" spans="1:136" ht="15.75" customHeight="1">
      <c r="A119" s="235"/>
      <c r="B119" s="180"/>
      <c r="C119" s="180">
        <v>321</v>
      </c>
      <c r="D119" s="547" t="s">
        <v>5</v>
      </c>
      <c r="E119" s="547"/>
      <c r="F119" s="547"/>
      <c r="G119" s="547"/>
      <c r="H119" s="74">
        <f t="shared" si="117"/>
        <v>0</v>
      </c>
      <c r="I119" s="78"/>
      <c r="J119" s="89"/>
      <c r="K119" s="80"/>
      <c r="L119" s="321"/>
      <c r="M119" s="118"/>
      <c r="N119" s="79"/>
      <c r="O119" s="79"/>
      <c r="P119" s="79"/>
      <c r="Q119" s="79"/>
      <c r="R119" s="79"/>
      <c r="S119" s="80"/>
      <c r="T119" s="257">
        <f t="shared" si="119"/>
        <v>0</v>
      </c>
      <c r="U119" s="242"/>
      <c r="V119" s="247"/>
      <c r="W119" s="243"/>
      <c r="X119" s="323"/>
      <c r="Y119" s="244"/>
      <c r="Z119" s="245"/>
      <c r="AA119" s="245"/>
      <c r="AB119" s="245"/>
      <c r="AC119" s="245"/>
      <c r="AD119" s="245"/>
      <c r="AE119" s="243"/>
      <c r="AF119" s="280">
        <f t="shared" si="121"/>
        <v>0</v>
      </c>
      <c r="AG119" s="242"/>
      <c r="AH119" s="247"/>
      <c r="AI119" s="243"/>
      <c r="AJ119" s="323"/>
      <c r="AK119" s="244"/>
      <c r="AL119" s="245"/>
      <c r="AM119" s="245"/>
      <c r="AN119" s="245"/>
      <c r="AO119" s="245"/>
      <c r="AP119" s="245"/>
      <c r="AQ119" s="243"/>
      <c r="AR119" s="209"/>
      <c r="AT119" s="195"/>
      <c r="AU119" s="195"/>
      <c r="AV119" s="195"/>
      <c r="AW119" s="3"/>
      <c r="AX119" s="3"/>
      <c r="AY119" s="3"/>
    </row>
    <row r="120" spans="1:136" ht="15.75" customHeight="1">
      <c r="A120" s="235"/>
      <c r="B120" s="180"/>
      <c r="C120" s="180">
        <v>322</v>
      </c>
      <c r="D120" s="547" t="s">
        <v>6</v>
      </c>
      <c r="E120" s="547"/>
      <c r="F120" s="547"/>
      <c r="G120" s="547"/>
      <c r="H120" s="74">
        <f t="shared" si="117"/>
        <v>0</v>
      </c>
      <c r="I120" s="78"/>
      <c r="J120" s="89"/>
      <c r="K120" s="80"/>
      <c r="L120" s="321"/>
      <c r="M120" s="118"/>
      <c r="N120" s="79"/>
      <c r="O120" s="79"/>
      <c r="P120" s="79"/>
      <c r="Q120" s="79"/>
      <c r="R120" s="79"/>
      <c r="S120" s="80"/>
      <c r="T120" s="257">
        <f t="shared" si="119"/>
        <v>0</v>
      </c>
      <c r="U120" s="242"/>
      <c r="V120" s="247"/>
      <c r="W120" s="243"/>
      <c r="X120" s="323"/>
      <c r="Y120" s="244"/>
      <c r="Z120" s="245"/>
      <c r="AA120" s="245"/>
      <c r="AB120" s="245"/>
      <c r="AC120" s="245"/>
      <c r="AD120" s="245"/>
      <c r="AE120" s="243"/>
      <c r="AF120" s="280">
        <f t="shared" si="121"/>
        <v>0</v>
      </c>
      <c r="AG120" s="242"/>
      <c r="AH120" s="247"/>
      <c r="AI120" s="243"/>
      <c r="AJ120" s="323"/>
      <c r="AK120" s="244"/>
      <c r="AL120" s="245"/>
      <c r="AM120" s="245"/>
      <c r="AN120" s="245"/>
      <c r="AO120" s="245"/>
      <c r="AP120" s="245"/>
      <c r="AQ120" s="243"/>
      <c r="AR120" s="209"/>
      <c r="AS120" s="124"/>
      <c r="AT120" s="124"/>
      <c r="AU120" s="124"/>
      <c r="AV120" s="124"/>
      <c r="AW120" s="62"/>
      <c r="AX120" s="62"/>
      <c r="AY120" s="62"/>
    </row>
    <row r="121" spans="1:136" ht="15.75" customHeight="1">
      <c r="A121" s="235"/>
      <c r="B121" s="180"/>
      <c r="C121" s="180">
        <v>323</v>
      </c>
      <c r="D121" s="547" t="s">
        <v>7</v>
      </c>
      <c r="E121" s="547"/>
      <c r="F121" s="547"/>
      <c r="G121" s="547"/>
      <c r="H121" s="74">
        <f t="shared" si="117"/>
        <v>0</v>
      </c>
      <c r="I121" s="78"/>
      <c r="J121" s="89"/>
      <c r="K121" s="80"/>
      <c r="L121" s="321"/>
      <c r="M121" s="118"/>
      <c r="N121" s="79"/>
      <c r="O121" s="79"/>
      <c r="P121" s="79"/>
      <c r="Q121" s="79"/>
      <c r="R121" s="79"/>
      <c r="S121" s="80"/>
      <c r="T121" s="257">
        <f t="shared" si="119"/>
        <v>0</v>
      </c>
      <c r="U121" s="242"/>
      <c r="V121" s="247"/>
      <c r="W121" s="243"/>
      <c r="X121" s="323"/>
      <c r="Y121" s="244"/>
      <c r="Z121" s="245"/>
      <c r="AA121" s="245"/>
      <c r="AB121" s="245"/>
      <c r="AC121" s="245"/>
      <c r="AD121" s="245"/>
      <c r="AE121" s="243"/>
      <c r="AF121" s="280">
        <f t="shared" si="121"/>
        <v>0</v>
      </c>
      <c r="AG121" s="242"/>
      <c r="AH121" s="247"/>
      <c r="AI121" s="243"/>
      <c r="AJ121" s="323"/>
      <c r="AK121" s="244"/>
      <c r="AL121" s="245"/>
      <c r="AM121" s="245"/>
      <c r="AN121" s="245"/>
      <c r="AO121" s="245"/>
      <c r="AP121" s="245"/>
      <c r="AQ121" s="243"/>
      <c r="AR121" s="209"/>
      <c r="AS121" s="196"/>
      <c r="AT121" s="196"/>
      <c r="AU121" s="196"/>
      <c r="AV121" s="196"/>
      <c r="AW121" s="72"/>
      <c r="AX121" s="72"/>
      <c r="AY121" s="72"/>
    </row>
    <row r="122" spans="1:136" ht="23.25" customHeight="1">
      <c r="A122" s="235"/>
      <c r="B122" s="180"/>
      <c r="C122" s="180">
        <v>324</v>
      </c>
      <c r="D122" s="547" t="s">
        <v>93</v>
      </c>
      <c r="E122" s="547"/>
      <c r="F122" s="547"/>
      <c r="G122" s="547"/>
      <c r="H122" s="74">
        <f t="shared" si="117"/>
        <v>0</v>
      </c>
      <c r="I122" s="78"/>
      <c r="J122" s="89"/>
      <c r="K122" s="80"/>
      <c r="L122" s="321"/>
      <c r="M122" s="118"/>
      <c r="N122" s="79"/>
      <c r="O122" s="79"/>
      <c r="P122" s="79"/>
      <c r="Q122" s="79"/>
      <c r="R122" s="79"/>
      <c r="S122" s="80"/>
      <c r="T122" s="257">
        <f t="shared" si="119"/>
        <v>0</v>
      </c>
      <c r="U122" s="242"/>
      <c r="V122" s="247"/>
      <c r="W122" s="243"/>
      <c r="X122" s="323"/>
      <c r="Y122" s="244"/>
      <c r="Z122" s="245"/>
      <c r="AA122" s="245"/>
      <c r="AB122" s="245"/>
      <c r="AC122" s="245"/>
      <c r="AD122" s="245"/>
      <c r="AE122" s="243"/>
      <c r="AF122" s="280">
        <f t="shared" si="121"/>
        <v>0</v>
      </c>
      <c r="AG122" s="242"/>
      <c r="AH122" s="247"/>
      <c r="AI122" s="243"/>
      <c r="AJ122" s="323"/>
      <c r="AK122" s="244"/>
      <c r="AL122" s="245"/>
      <c r="AM122" s="245"/>
      <c r="AN122" s="245"/>
      <c r="AO122" s="245"/>
      <c r="AP122" s="245"/>
      <c r="AQ122" s="243"/>
      <c r="AR122" s="209"/>
      <c r="AS122" s="559"/>
      <c r="AT122" s="559"/>
      <c r="AU122" s="559"/>
      <c r="AV122" s="559"/>
      <c r="AW122" s="72"/>
      <c r="AX122" s="72"/>
      <c r="AY122" s="72"/>
    </row>
    <row r="123" spans="1:136" ht="15.75" customHeight="1">
      <c r="A123" s="235"/>
      <c r="B123" s="180"/>
      <c r="C123" s="180">
        <v>329</v>
      </c>
      <c r="D123" s="547" t="s">
        <v>8</v>
      </c>
      <c r="E123" s="547"/>
      <c r="F123" s="547"/>
      <c r="G123" s="548"/>
      <c r="H123" s="74">
        <f t="shared" si="117"/>
        <v>0</v>
      </c>
      <c r="I123" s="78"/>
      <c r="J123" s="89"/>
      <c r="K123" s="80"/>
      <c r="L123" s="321"/>
      <c r="M123" s="118"/>
      <c r="N123" s="79"/>
      <c r="O123" s="79"/>
      <c r="P123" s="79"/>
      <c r="Q123" s="79"/>
      <c r="R123" s="79"/>
      <c r="S123" s="80"/>
      <c r="T123" s="257">
        <f t="shared" si="119"/>
        <v>0</v>
      </c>
      <c r="U123" s="242"/>
      <c r="V123" s="247"/>
      <c r="W123" s="243"/>
      <c r="X123" s="323"/>
      <c r="Y123" s="244"/>
      <c r="Z123" s="245"/>
      <c r="AA123" s="245"/>
      <c r="AB123" s="245"/>
      <c r="AC123" s="245"/>
      <c r="AD123" s="245"/>
      <c r="AE123" s="243"/>
      <c r="AF123" s="280">
        <f t="shared" si="121"/>
        <v>0</v>
      </c>
      <c r="AG123" s="242"/>
      <c r="AH123" s="247"/>
      <c r="AI123" s="243"/>
      <c r="AJ123" s="323"/>
      <c r="AK123" s="244"/>
      <c r="AL123" s="245"/>
      <c r="AM123" s="245"/>
      <c r="AN123" s="245"/>
      <c r="AO123" s="245"/>
      <c r="AP123" s="245"/>
      <c r="AQ123" s="243"/>
      <c r="AR123" s="209"/>
      <c r="AS123" s="124"/>
      <c r="AT123" s="197"/>
      <c r="AU123" s="197"/>
      <c r="AV123" s="197"/>
      <c r="AW123" s="4"/>
      <c r="AX123" s="4"/>
      <c r="AY123" s="4"/>
    </row>
    <row r="124" spans="1:136" s="4" customFormat="1" ht="15.75" customHeight="1">
      <c r="A124" s="549">
        <v>38</v>
      </c>
      <c r="B124" s="550"/>
      <c r="C124" s="85"/>
      <c r="D124" s="551" t="s">
        <v>150</v>
      </c>
      <c r="E124" s="551"/>
      <c r="F124" s="551"/>
      <c r="G124" s="552"/>
      <c r="H124" s="73">
        <f t="shared" si="117"/>
        <v>0</v>
      </c>
      <c r="I124" s="75">
        <f>I125</f>
        <v>0</v>
      </c>
      <c r="J124" s="61">
        <f>J125</f>
        <v>0</v>
      </c>
      <c r="K124" s="77">
        <f t="shared" ref="K124:S124" si="139">K125</f>
        <v>0</v>
      </c>
      <c r="L124" s="320">
        <f t="shared" si="139"/>
        <v>0</v>
      </c>
      <c r="M124" s="90">
        <f t="shared" si="139"/>
        <v>0</v>
      </c>
      <c r="N124" s="76">
        <f t="shared" si="139"/>
        <v>0</v>
      </c>
      <c r="O124" s="76">
        <f t="shared" si="139"/>
        <v>0</v>
      </c>
      <c r="P124" s="76">
        <f t="shared" si="139"/>
        <v>0</v>
      </c>
      <c r="Q124" s="76">
        <f t="shared" si="139"/>
        <v>0</v>
      </c>
      <c r="R124" s="76">
        <f t="shared" si="139"/>
        <v>0</v>
      </c>
      <c r="S124" s="77">
        <f t="shared" si="139"/>
        <v>0</v>
      </c>
      <c r="T124" s="249">
        <f t="shared" si="119"/>
        <v>0</v>
      </c>
      <c r="U124" s="75">
        <f t="shared" ref="U124:AE124" si="140">U125</f>
        <v>0</v>
      </c>
      <c r="V124" s="61">
        <f t="shared" si="140"/>
        <v>0</v>
      </c>
      <c r="W124" s="77">
        <f t="shared" si="140"/>
        <v>0</v>
      </c>
      <c r="X124" s="320">
        <f t="shared" si="140"/>
        <v>0</v>
      </c>
      <c r="Y124" s="90">
        <f t="shared" si="140"/>
        <v>0</v>
      </c>
      <c r="Z124" s="76">
        <f t="shared" si="140"/>
        <v>0</v>
      </c>
      <c r="AA124" s="76">
        <f t="shared" si="140"/>
        <v>0</v>
      </c>
      <c r="AB124" s="76">
        <f t="shared" si="140"/>
        <v>0</v>
      </c>
      <c r="AC124" s="76">
        <f t="shared" si="140"/>
        <v>0</v>
      </c>
      <c r="AD124" s="76">
        <f t="shared" si="140"/>
        <v>0</v>
      </c>
      <c r="AE124" s="77">
        <f t="shared" si="140"/>
        <v>0</v>
      </c>
      <c r="AF124" s="279">
        <f t="shared" si="121"/>
        <v>0</v>
      </c>
      <c r="AG124" s="75">
        <f t="shared" ref="AG124:AQ124" si="141">AG125</f>
        <v>0</v>
      </c>
      <c r="AH124" s="61">
        <f t="shared" si="141"/>
        <v>0</v>
      </c>
      <c r="AI124" s="77">
        <f t="shared" si="141"/>
        <v>0</v>
      </c>
      <c r="AJ124" s="320">
        <f t="shared" si="141"/>
        <v>0</v>
      </c>
      <c r="AK124" s="90">
        <f t="shared" si="141"/>
        <v>0</v>
      </c>
      <c r="AL124" s="76">
        <f t="shared" si="141"/>
        <v>0</v>
      </c>
      <c r="AM124" s="76">
        <f t="shared" si="141"/>
        <v>0</v>
      </c>
      <c r="AN124" s="76">
        <f t="shared" si="141"/>
        <v>0</v>
      </c>
      <c r="AO124" s="76">
        <f t="shared" si="141"/>
        <v>0</v>
      </c>
      <c r="AP124" s="76">
        <f t="shared" si="141"/>
        <v>0</v>
      </c>
      <c r="AQ124" s="77">
        <f t="shared" si="141"/>
        <v>0</v>
      </c>
      <c r="AR124" s="209"/>
      <c r="AS124" s="103"/>
      <c r="AT124" s="195"/>
      <c r="AU124" s="195"/>
      <c r="AV124" s="195"/>
      <c r="AW124" s="3"/>
      <c r="AX124" s="3"/>
      <c r="AY124" s="3"/>
      <c r="AZ124" s="124"/>
      <c r="BA124" s="124"/>
      <c r="BB124" s="124"/>
      <c r="BC124" s="124"/>
      <c r="BD124" s="124"/>
      <c r="BE124" s="124"/>
      <c r="BF124" s="124"/>
      <c r="BG124" s="124"/>
      <c r="BH124" s="124"/>
      <c r="BI124" s="124"/>
      <c r="BJ124" s="124"/>
      <c r="BK124" s="124"/>
      <c r="BL124" s="124"/>
      <c r="BM124" s="124"/>
      <c r="BN124" s="124"/>
      <c r="BO124" s="124"/>
      <c r="BP124" s="191"/>
      <c r="BQ124" s="191"/>
      <c r="BR124" s="191"/>
      <c r="BS124" s="191"/>
      <c r="BT124" s="191"/>
      <c r="BU124" s="191"/>
      <c r="BV124" s="191"/>
      <c r="BW124" s="191"/>
      <c r="BX124" s="191"/>
      <c r="BY124" s="191"/>
      <c r="BZ124" s="191"/>
      <c r="CA124" s="191"/>
      <c r="CB124" s="191"/>
      <c r="CC124" s="191"/>
      <c r="CD124" s="191"/>
      <c r="CE124" s="191"/>
      <c r="CF124" s="191"/>
      <c r="CG124" s="191"/>
      <c r="CH124" s="191"/>
      <c r="CI124" s="191"/>
      <c r="CJ124" s="191"/>
      <c r="CK124" s="191"/>
      <c r="CL124" s="191"/>
      <c r="CM124" s="191"/>
      <c r="CN124" s="191"/>
      <c r="CO124" s="191"/>
      <c r="CP124" s="191"/>
      <c r="CQ124" s="191"/>
      <c r="CR124" s="191"/>
      <c r="CS124" s="191"/>
      <c r="CT124" s="191"/>
      <c r="CU124" s="191"/>
      <c r="CV124" s="191"/>
      <c r="CW124" s="191"/>
      <c r="CX124" s="191"/>
      <c r="CY124" s="191"/>
      <c r="CZ124" s="191"/>
      <c r="DA124" s="191"/>
      <c r="DB124" s="191"/>
      <c r="DC124" s="191"/>
      <c r="DD124" s="191"/>
      <c r="DE124" s="191"/>
      <c r="DF124" s="191"/>
      <c r="DG124" s="191"/>
      <c r="DH124" s="191"/>
      <c r="DI124" s="191"/>
      <c r="DJ124" s="191"/>
      <c r="DK124" s="191"/>
      <c r="DL124" s="191"/>
      <c r="DM124" s="191"/>
      <c r="DN124" s="191"/>
      <c r="DO124" s="191"/>
      <c r="DP124" s="191"/>
      <c r="DQ124" s="191"/>
      <c r="DR124" s="191"/>
      <c r="DS124" s="191"/>
      <c r="DT124" s="191"/>
      <c r="DU124" s="191"/>
      <c r="DV124" s="191"/>
      <c r="DW124" s="191"/>
      <c r="DX124" s="191"/>
      <c r="DY124" s="191"/>
      <c r="DZ124" s="191"/>
      <c r="EA124" s="191"/>
      <c r="EB124" s="191"/>
      <c r="EC124" s="191"/>
      <c r="ED124" s="191"/>
      <c r="EE124" s="191"/>
      <c r="EF124" s="191"/>
    </row>
    <row r="125" spans="1:136" ht="15.75" customHeight="1">
      <c r="A125" s="235"/>
      <c r="B125" s="180"/>
      <c r="C125" s="180">
        <v>381</v>
      </c>
      <c r="D125" s="547" t="s">
        <v>149</v>
      </c>
      <c r="E125" s="547"/>
      <c r="F125" s="547"/>
      <c r="G125" s="547"/>
      <c r="H125" s="74">
        <f t="shared" si="117"/>
        <v>0</v>
      </c>
      <c r="I125" s="78"/>
      <c r="J125" s="89"/>
      <c r="K125" s="80"/>
      <c r="L125" s="321"/>
      <c r="M125" s="118"/>
      <c r="N125" s="79"/>
      <c r="O125" s="79"/>
      <c r="P125" s="79"/>
      <c r="Q125" s="79"/>
      <c r="R125" s="79"/>
      <c r="S125" s="80"/>
      <c r="T125" s="257">
        <f t="shared" si="119"/>
        <v>0</v>
      </c>
      <c r="U125" s="242"/>
      <c r="V125" s="247"/>
      <c r="W125" s="243"/>
      <c r="X125" s="323"/>
      <c r="Y125" s="244"/>
      <c r="Z125" s="245"/>
      <c r="AA125" s="245"/>
      <c r="AB125" s="245"/>
      <c r="AC125" s="245"/>
      <c r="AD125" s="245"/>
      <c r="AE125" s="243"/>
      <c r="AF125" s="280">
        <f t="shared" si="121"/>
        <v>0</v>
      </c>
      <c r="AG125" s="242"/>
      <c r="AH125" s="247"/>
      <c r="AI125" s="243"/>
      <c r="AJ125" s="323"/>
      <c r="AK125" s="244"/>
      <c r="AL125" s="245"/>
      <c r="AM125" s="245"/>
      <c r="AN125" s="245"/>
      <c r="AO125" s="245"/>
      <c r="AP125" s="245"/>
      <c r="AQ125" s="243"/>
      <c r="AR125" s="209"/>
      <c r="AT125" s="195"/>
      <c r="AU125" s="195"/>
      <c r="AV125" s="195"/>
      <c r="AW125" s="3"/>
      <c r="AX125" s="3"/>
      <c r="AY125" s="3"/>
      <c r="AZ125" s="3"/>
    </row>
    <row r="126" spans="1:136" s="72" customFormat="1" ht="25.5" customHeight="1">
      <c r="A126" s="233">
        <v>4</v>
      </c>
      <c r="B126" s="66"/>
      <c r="C126" s="66"/>
      <c r="D126" s="553" t="s">
        <v>17</v>
      </c>
      <c r="E126" s="553"/>
      <c r="F126" s="553"/>
      <c r="G126" s="554"/>
      <c r="H126" s="73">
        <f t="shared" si="117"/>
        <v>11800</v>
      </c>
      <c r="I126" s="75">
        <f t="shared" ref="I126:S126" si="142">I127+I131</f>
        <v>11800</v>
      </c>
      <c r="J126" s="61">
        <f t="shared" si="142"/>
        <v>0</v>
      </c>
      <c r="K126" s="77">
        <f t="shared" si="142"/>
        <v>0</v>
      </c>
      <c r="L126" s="320">
        <f t="shared" si="142"/>
        <v>0</v>
      </c>
      <c r="M126" s="90">
        <f t="shared" si="142"/>
        <v>0</v>
      </c>
      <c r="N126" s="76">
        <f t="shared" si="142"/>
        <v>0</v>
      </c>
      <c r="O126" s="76">
        <f t="shared" si="142"/>
        <v>0</v>
      </c>
      <c r="P126" s="76">
        <f t="shared" si="142"/>
        <v>0</v>
      </c>
      <c r="Q126" s="76">
        <f t="shared" si="142"/>
        <v>0</v>
      </c>
      <c r="R126" s="76">
        <f t="shared" si="142"/>
        <v>0</v>
      </c>
      <c r="S126" s="77">
        <f t="shared" si="142"/>
        <v>0</v>
      </c>
      <c r="T126" s="249">
        <f t="shared" si="119"/>
        <v>11800</v>
      </c>
      <c r="U126" s="75">
        <f t="shared" ref="U126:AE126" si="143">U127+U131</f>
        <v>11800</v>
      </c>
      <c r="V126" s="61">
        <f t="shared" si="143"/>
        <v>0</v>
      </c>
      <c r="W126" s="77">
        <f t="shared" si="143"/>
        <v>0</v>
      </c>
      <c r="X126" s="320">
        <f t="shared" si="143"/>
        <v>0</v>
      </c>
      <c r="Y126" s="90">
        <f t="shared" si="143"/>
        <v>0</v>
      </c>
      <c r="Z126" s="76">
        <f t="shared" si="143"/>
        <v>0</v>
      </c>
      <c r="AA126" s="76">
        <f t="shared" si="143"/>
        <v>0</v>
      </c>
      <c r="AB126" s="76">
        <f t="shared" si="143"/>
        <v>0</v>
      </c>
      <c r="AC126" s="76">
        <f t="shared" si="143"/>
        <v>0</v>
      </c>
      <c r="AD126" s="76">
        <f t="shared" si="143"/>
        <v>0</v>
      </c>
      <c r="AE126" s="77">
        <f t="shared" si="143"/>
        <v>0</v>
      </c>
      <c r="AF126" s="279">
        <f t="shared" si="121"/>
        <v>11800</v>
      </c>
      <c r="AG126" s="75">
        <f t="shared" ref="AG126:AQ126" si="144">AG127+AG131</f>
        <v>11800</v>
      </c>
      <c r="AH126" s="61">
        <f t="shared" si="144"/>
        <v>0</v>
      </c>
      <c r="AI126" s="77">
        <f t="shared" si="144"/>
        <v>0</v>
      </c>
      <c r="AJ126" s="320">
        <f t="shared" si="144"/>
        <v>0</v>
      </c>
      <c r="AK126" s="90">
        <f t="shared" si="144"/>
        <v>0</v>
      </c>
      <c r="AL126" s="76">
        <f t="shared" si="144"/>
        <v>0</v>
      </c>
      <c r="AM126" s="76">
        <f t="shared" si="144"/>
        <v>0</v>
      </c>
      <c r="AN126" s="76">
        <f t="shared" si="144"/>
        <v>0</v>
      </c>
      <c r="AO126" s="76">
        <f t="shared" si="144"/>
        <v>0</v>
      </c>
      <c r="AP126" s="76">
        <f t="shared" si="144"/>
        <v>0</v>
      </c>
      <c r="AQ126" s="77">
        <f t="shared" si="144"/>
        <v>0</v>
      </c>
      <c r="AR126" s="209"/>
      <c r="AS126" s="103"/>
      <c r="AT126" s="195"/>
      <c r="AU126" s="195"/>
      <c r="AV126" s="195"/>
      <c r="AW126" s="3"/>
      <c r="AX126" s="3"/>
      <c r="AY126" s="3"/>
      <c r="BA126" s="194"/>
      <c r="BB126" s="194"/>
      <c r="BC126" s="194"/>
      <c r="BD126" s="194"/>
      <c r="BE126" s="194"/>
      <c r="BF126" s="194"/>
      <c r="BG126" s="194"/>
      <c r="BH126" s="194"/>
      <c r="BI126" s="194"/>
      <c r="BJ126" s="194"/>
      <c r="BK126" s="194"/>
      <c r="BL126" s="194"/>
      <c r="BM126" s="194"/>
      <c r="BN126" s="194"/>
      <c r="BO126" s="194"/>
      <c r="BP126" s="193"/>
      <c r="BQ126" s="193"/>
      <c r="BR126" s="193"/>
      <c r="BS126" s="193"/>
      <c r="BT126" s="193"/>
      <c r="BU126" s="193"/>
      <c r="BV126" s="193"/>
      <c r="BW126" s="193"/>
      <c r="BX126" s="193"/>
      <c r="BY126" s="193"/>
      <c r="BZ126" s="193"/>
      <c r="CA126" s="193"/>
      <c r="CB126" s="193"/>
      <c r="CC126" s="193"/>
      <c r="CD126" s="193"/>
      <c r="CE126" s="193"/>
      <c r="CF126" s="193"/>
      <c r="CG126" s="193"/>
      <c r="CH126" s="193"/>
      <c r="CI126" s="193"/>
      <c r="CJ126" s="193"/>
      <c r="CK126" s="193"/>
      <c r="CL126" s="193"/>
      <c r="CM126" s="193"/>
      <c r="CN126" s="193"/>
      <c r="CO126" s="193"/>
      <c r="CP126" s="193"/>
      <c r="CQ126" s="193"/>
      <c r="CR126" s="193"/>
      <c r="CS126" s="193"/>
      <c r="CT126" s="193"/>
      <c r="CU126" s="193"/>
      <c r="CV126" s="193"/>
      <c r="CW126" s="193"/>
      <c r="CX126" s="193"/>
      <c r="CY126" s="193"/>
      <c r="CZ126" s="193"/>
      <c r="DA126" s="193"/>
      <c r="DB126" s="193"/>
      <c r="DC126" s="193"/>
      <c r="DD126" s="193"/>
      <c r="DE126" s="193"/>
      <c r="DF126" s="193"/>
      <c r="DG126" s="193"/>
      <c r="DH126" s="193"/>
      <c r="DI126" s="193"/>
      <c r="DJ126" s="193"/>
      <c r="DK126" s="193"/>
      <c r="DL126" s="193"/>
      <c r="DM126" s="193"/>
      <c r="DN126" s="193"/>
      <c r="DO126" s="193"/>
      <c r="DP126" s="193"/>
      <c r="DQ126" s="193"/>
      <c r="DR126" s="193"/>
      <c r="DS126" s="193"/>
      <c r="DT126" s="193"/>
      <c r="DU126" s="193"/>
      <c r="DV126" s="193"/>
      <c r="DW126" s="193"/>
      <c r="DX126" s="193"/>
      <c r="DY126" s="193"/>
      <c r="DZ126" s="193"/>
      <c r="EA126" s="193"/>
      <c r="EB126" s="193"/>
      <c r="EC126" s="193"/>
      <c r="ED126" s="193"/>
      <c r="EE126" s="193"/>
      <c r="EF126" s="193"/>
    </row>
    <row r="127" spans="1:136" s="4" customFormat="1" ht="24.75" customHeight="1">
      <c r="A127" s="549">
        <v>42</v>
      </c>
      <c r="B127" s="550"/>
      <c r="C127" s="214"/>
      <c r="D127" s="551" t="s">
        <v>45</v>
      </c>
      <c r="E127" s="551"/>
      <c r="F127" s="551"/>
      <c r="G127" s="552"/>
      <c r="H127" s="73">
        <f t="shared" si="117"/>
        <v>11800</v>
      </c>
      <c r="I127" s="75">
        <f t="shared" ref="I127:S127" si="145">SUM(I128:I130)</f>
        <v>11800</v>
      </c>
      <c r="J127" s="61">
        <f t="shared" si="145"/>
        <v>0</v>
      </c>
      <c r="K127" s="77">
        <f t="shared" si="145"/>
        <v>0</v>
      </c>
      <c r="L127" s="320">
        <f t="shared" si="145"/>
        <v>0</v>
      </c>
      <c r="M127" s="90">
        <f t="shared" si="145"/>
        <v>0</v>
      </c>
      <c r="N127" s="76">
        <f t="shared" si="145"/>
        <v>0</v>
      </c>
      <c r="O127" s="76">
        <f t="shared" si="145"/>
        <v>0</v>
      </c>
      <c r="P127" s="76">
        <f t="shared" si="145"/>
        <v>0</v>
      </c>
      <c r="Q127" s="76">
        <f t="shared" si="145"/>
        <v>0</v>
      </c>
      <c r="R127" s="76">
        <f t="shared" si="145"/>
        <v>0</v>
      </c>
      <c r="S127" s="77">
        <f t="shared" si="145"/>
        <v>0</v>
      </c>
      <c r="T127" s="249">
        <f t="shared" si="119"/>
        <v>11800</v>
      </c>
      <c r="U127" s="75">
        <f t="shared" ref="U127:AE127" si="146">SUM(U128:U130)</f>
        <v>11800</v>
      </c>
      <c r="V127" s="61">
        <f t="shared" si="146"/>
        <v>0</v>
      </c>
      <c r="W127" s="77">
        <f t="shared" si="146"/>
        <v>0</v>
      </c>
      <c r="X127" s="320">
        <f t="shared" si="146"/>
        <v>0</v>
      </c>
      <c r="Y127" s="90">
        <f t="shared" si="146"/>
        <v>0</v>
      </c>
      <c r="Z127" s="76">
        <f t="shared" si="146"/>
        <v>0</v>
      </c>
      <c r="AA127" s="76">
        <f t="shared" si="146"/>
        <v>0</v>
      </c>
      <c r="AB127" s="76">
        <f t="shared" si="146"/>
        <v>0</v>
      </c>
      <c r="AC127" s="76">
        <f t="shared" si="146"/>
        <v>0</v>
      </c>
      <c r="AD127" s="76">
        <f t="shared" si="146"/>
        <v>0</v>
      </c>
      <c r="AE127" s="77">
        <f t="shared" si="146"/>
        <v>0</v>
      </c>
      <c r="AF127" s="279">
        <f t="shared" si="121"/>
        <v>11800</v>
      </c>
      <c r="AG127" s="75">
        <f t="shared" ref="AG127:AQ127" si="147">SUM(AG128:AG130)</f>
        <v>11800</v>
      </c>
      <c r="AH127" s="61">
        <f t="shared" si="147"/>
        <v>0</v>
      </c>
      <c r="AI127" s="77">
        <f t="shared" si="147"/>
        <v>0</v>
      </c>
      <c r="AJ127" s="320">
        <f t="shared" si="147"/>
        <v>0</v>
      </c>
      <c r="AK127" s="90">
        <f t="shared" si="147"/>
        <v>0</v>
      </c>
      <c r="AL127" s="76">
        <f t="shared" si="147"/>
        <v>0</v>
      </c>
      <c r="AM127" s="76">
        <f t="shared" si="147"/>
        <v>0</v>
      </c>
      <c r="AN127" s="76">
        <f t="shared" si="147"/>
        <v>0</v>
      </c>
      <c r="AO127" s="76">
        <f t="shared" si="147"/>
        <v>0</v>
      </c>
      <c r="AP127" s="76">
        <f t="shared" si="147"/>
        <v>0</v>
      </c>
      <c r="AQ127" s="77">
        <f t="shared" si="147"/>
        <v>0</v>
      </c>
      <c r="AR127" s="209"/>
      <c r="AS127" s="103"/>
      <c r="AT127" s="195"/>
      <c r="AU127" s="195"/>
      <c r="AV127" s="195"/>
      <c r="AW127" s="3"/>
      <c r="AX127" s="3"/>
      <c r="AY127" s="3"/>
      <c r="BA127" s="124"/>
      <c r="BB127" s="124"/>
      <c r="BC127" s="124"/>
      <c r="BD127" s="124"/>
      <c r="BE127" s="124"/>
      <c r="BF127" s="124"/>
      <c r="BG127" s="124"/>
      <c r="BH127" s="124"/>
      <c r="BI127" s="124"/>
      <c r="BJ127" s="124"/>
      <c r="BK127" s="124"/>
      <c r="BL127" s="124"/>
      <c r="BM127" s="124"/>
      <c r="BN127" s="124"/>
      <c r="BO127" s="124"/>
      <c r="BP127" s="191"/>
      <c r="BQ127" s="191"/>
      <c r="BR127" s="191"/>
      <c r="BS127" s="191"/>
      <c r="BT127" s="191"/>
      <c r="BU127" s="191"/>
      <c r="BV127" s="191"/>
      <c r="BW127" s="191"/>
      <c r="BX127" s="191"/>
      <c r="BY127" s="191"/>
      <c r="BZ127" s="191"/>
      <c r="CA127" s="191"/>
      <c r="CB127" s="191"/>
      <c r="CC127" s="191"/>
      <c r="CD127" s="191"/>
      <c r="CE127" s="191"/>
      <c r="CF127" s="191"/>
      <c r="CG127" s="191"/>
      <c r="CH127" s="191"/>
      <c r="CI127" s="191"/>
      <c r="CJ127" s="191"/>
      <c r="CK127" s="191"/>
      <c r="CL127" s="191"/>
      <c r="CM127" s="191"/>
      <c r="CN127" s="191"/>
      <c r="CO127" s="191"/>
      <c r="CP127" s="191"/>
      <c r="CQ127" s="191"/>
      <c r="CR127" s="191"/>
      <c r="CS127" s="191"/>
      <c r="CT127" s="191"/>
      <c r="CU127" s="191"/>
      <c r="CV127" s="191"/>
      <c r="CW127" s="191"/>
      <c r="CX127" s="191"/>
      <c r="CY127" s="191"/>
      <c r="CZ127" s="191"/>
      <c r="DA127" s="191"/>
      <c r="DB127" s="191"/>
      <c r="DC127" s="191"/>
      <c r="DD127" s="191"/>
      <c r="DE127" s="191"/>
      <c r="DF127" s="191"/>
      <c r="DG127" s="191"/>
      <c r="DH127" s="191"/>
      <c r="DI127" s="191"/>
      <c r="DJ127" s="191"/>
      <c r="DK127" s="191"/>
      <c r="DL127" s="191"/>
      <c r="DM127" s="191"/>
      <c r="DN127" s="191"/>
      <c r="DO127" s="191"/>
      <c r="DP127" s="191"/>
      <c r="DQ127" s="191"/>
      <c r="DR127" s="191"/>
      <c r="DS127" s="191"/>
      <c r="DT127" s="191"/>
      <c r="DU127" s="191"/>
      <c r="DV127" s="191"/>
      <c r="DW127" s="191"/>
      <c r="DX127" s="191"/>
      <c r="DY127" s="191"/>
      <c r="DZ127" s="191"/>
      <c r="EA127" s="191"/>
      <c r="EB127" s="191"/>
      <c r="EC127" s="191"/>
      <c r="ED127" s="191"/>
      <c r="EE127" s="191"/>
      <c r="EF127" s="191"/>
    </row>
    <row r="128" spans="1:136" ht="15">
      <c r="A128" s="235"/>
      <c r="B128" s="180"/>
      <c r="C128" s="180">
        <v>422</v>
      </c>
      <c r="D128" s="547" t="s">
        <v>11</v>
      </c>
      <c r="E128" s="547"/>
      <c r="F128" s="547"/>
      <c r="G128" s="548"/>
      <c r="H128" s="74">
        <f t="shared" si="117"/>
        <v>0</v>
      </c>
      <c r="I128" s="78"/>
      <c r="J128" s="89"/>
      <c r="K128" s="80"/>
      <c r="L128" s="321"/>
      <c r="M128" s="118"/>
      <c r="N128" s="79"/>
      <c r="O128" s="79"/>
      <c r="P128" s="79"/>
      <c r="Q128" s="79"/>
      <c r="R128" s="79"/>
      <c r="S128" s="80"/>
      <c r="T128" s="257">
        <f t="shared" si="119"/>
        <v>0</v>
      </c>
      <c r="U128" s="242"/>
      <c r="V128" s="247"/>
      <c r="W128" s="243"/>
      <c r="X128" s="323"/>
      <c r="Y128" s="244"/>
      <c r="Z128" s="245"/>
      <c r="AA128" s="245"/>
      <c r="AB128" s="245"/>
      <c r="AC128" s="245"/>
      <c r="AD128" s="245"/>
      <c r="AE128" s="243"/>
      <c r="AF128" s="280">
        <f t="shared" si="121"/>
        <v>0</v>
      </c>
      <c r="AG128" s="242"/>
      <c r="AH128" s="247"/>
      <c r="AI128" s="243"/>
      <c r="AJ128" s="323"/>
      <c r="AK128" s="244"/>
      <c r="AL128" s="245"/>
      <c r="AM128" s="245"/>
      <c r="AN128" s="245"/>
      <c r="AO128" s="245"/>
      <c r="AP128" s="245"/>
      <c r="AQ128" s="243"/>
      <c r="AR128" s="209"/>
      <c r="AS128" s="124"/>
      <c r="AT128" s="124"/>
      <c r="AU128" s="124"/>
      <c r="AV128" s="124"/>
      <c r="AW128" s="102"/>
      <c r="AX128" s="102"/>
      <c r="AY128" s="102"/>
      <c r="AZ128" s="3"/>
    </row>
    <row r="129" spans="1:136" ht="15">
      <c r="A129" s="235"/>
      <c r="B129" s="180"/>
      <c r="C129" s="180">
        <v>423</v>
      </c>
      <c r="D129" s="547" t="s">
        <v>92</v>
      </c>
      <c r="E129" s="547"/>
      <c r="F129" s="547"/>
      <c r="G129" s="548"/>
      <c r="H129" s="74">
        <f t="shared" si="117"/>
        <v>0</v>
      </c>
      <c r="I129" s="78"/>
      <c r="J129" s="89"/>
      <c r="K129" s="80"/>
      <c r="L129" s="321"/>
      <c r="M129" s="118"/>
      <c r="N129" s="79"/>
      <c r="O129" s="79"/>
      <c r="P129" s="79"/>
      <c r="Q129" s="79"/>
      <c r="R129" s="79"/>
      <c r="S129" s="80"/>
      <c r="T129" s="257">
        <f t="shared" si="119"/>
        <v>0</v>
      </c>
      <c r="U129" s="242"/>
      <c r="V129" s="247"/>
      <c r="W129" s="243"/>
      <c r="X129" s="323"/>
      <c r="Y129" s="244"/>
      <c r="Z129" s="245"/>
      <c r="AA129" s="245"/>
      <c r="AB129" s="245"/>
      <c r="AC129" s="245"/>
      <c r="AD129" s="245"/>
      <c r="AE129" s="243"/>
      <c r="AF129" s="280">
        <f t="shared" si="121"/>
        <v>0</v>
      </c>
      <c r="AG129" s="242"/>
      <c r="AH129" s="247"/>
      <c r="AI129" s="243"/>
      <c r="AJ129" s="323"/>
      <c r="AK129" s="244"/>
      <c r="AL129" s="245"/>
      <c r="AM129" s="245"/>
      <c r="AN129" s="245"/>
      <c r="AO129" s="245"/>
      <c r="AP129" s="245"/>
      <c r="AQ129" s="243"/>
      <c r="AR129" s="209"/>
      <c r="AS129" s="124"/>
      <c r="AT129" s="124"/>
      <c r="AU129" s="124"/>
      <c r="AV129" s="124"/>
      <c r="AW129" s="124"/>
      <c r="AX129" s="124"/>
      <c r="AY129" s="124"/>
      <c r="AZ129" s="3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</row>
    <row r="130" spans="1:136" ht="26.25" customHeight="1">
      <c r="A130" s="230"/>
      <c r="B130" s="208"/>
      <c r="C130" s="208">
        <v>424</v>
      </c>
      <c r="D130" s="547" t="s">
        <v>46</v>
      </c>
      <c r="E130" s="547"/>
      <c r="F130" s="547"/>
      <c r="G130" s="548"/>
      <c r="H130" s="74">
        <f t="shared" si="117"/>
        <v>11800</v>
      </c>
      <c r="I130" s="78">
        <v>11800</v>
      </c>
      <c r="J130" s="89"/>
      <c r="K130" s="80"/>
      <c r="L130" s="321"/>
      <c r="M130" s="118"/>
      <c r="N130" s="79"/>
      <c r="O130" s="79"/>
      <c r="P130" s="79"/>
      <c r="Q130" s="79"/>
      <c r="R130" s="79"/>
      <c r="S130" s="80"/>
      <c r="T130" s="257">
        <f t="shared" si="119"/>
        <v>11800</v>
      </c>
      <c r="U130" s="242">
        <v>11800</v>
      </c>
      <c r="V130" s="247"/>
      <c r="W130" s="243"/>
      <c r="X130" s="323"/>
      <c r="Y130" s="244"/>
      <c r="Z130" s="245"/>
      <c r="AA130" s="245"/>
      <c r="AB130" s="245"/>
      <c r="AC130" s="245"/>
      <c r="AD130" s="245"/>
      <c r="AE130" s="243"/>
      <c r="AF130" s="280">
        <f t="shared" si="121"/>
        <v>11800</v>
      </c>
      <c r="AG130" s="242">
        <v>11800</v>
      </c>
      <c r="AH130" s="247"/>
      <c r="AI130" s="243"/>
      <c r="AJ130" s="323"/>
      <c r="AK130" s="244"/>
      <c r="AL130" s="245"/>
      <c r="AM130" s="245"/>
      <c r="AN130" s="245"/>
      <c r="AO130" s="245"/>
      <c r="AP130" s="245"/>
      <c r="AQ130" s="243"/>
      <c r="AR130" s="209"/>
      <c r="AT130" s="195"/>
      <c r="AU130" s="195"/>
      <c r="AV130" s="195"/>
      <c r="AZ130" s="3"/>
    </row>
    <row r="131" spans="1:136" s="32" customFormat="1" ht="26.25" customHeight="1">
      <c r="A131" s="501">
        <v>45</v>
      </c>
      <c r="B131" s="502"/>
      <c r="C131" s="26"/>
      <c r="D131" s="503" t="s">
        <v>89</v>
      </c>
      <c r="E131" s="503"/>
      <c r="F131" s="503"/>
      <c r="G131" s="503"/>
      <c r="H131" s="249">
        <f t="shared" si="117"/>
        <v>0</v>
      </c>
      <c r="I131" s="336">
        <f>I132+I133</f>
        <v>0</v>
      </c>
      <c r="J131" s="282">
        <f>J132+J133</f>
        <v>0</v>
      </c>
      <c r="K131" s="251">
        <f t="shared" ref="K131:S131" si="148">K132+K133</f>
        <v>0</v>
      </c>
      <c r="L131" s="322">
        <f t="shared" si="148"/>
        <v>0</v>
      </c>
      <c r="M131" s="252">
        <f t="shared" si="148"/>
        <v>0</v>
      </c>
      <c r="N131" s="253">
        <f t="shared" si="148"/>
        <v>0</v>
      </c>
      <c r="O131" s="253">
        <f>O132+O133</f>
        <v>0</v>
      </c>
      <c r="P131" s="253">
        <f t="shared" si="148"/>
        <v>0</v>
      </c>
      <c r="Q131" s="253">
        <f t="shared" si="148"/>
        <v>0</v>
      </c>
      <c r="R131" s="253">
        <f t="shared" si="148"/>
        <v>0</v>
      </c>
      <c r="S131" s="254">
        <f t="shared" si="148"/>
        <v>0</v>
      </c>
      <c r="T131" s="249">
        <f t="shared" si="119"/>
        <v>0</v>
      </c>
      <c r="U131" s="282">
        <f>U132+U133</f>
        <v>0</v>
      </c>
      <c r="V131" s="253">
        <f>V132+V133</f>
        <v>0</v>
      </c>
      <c r="W131" s="251">
        <f t="shared" ref="W131:AE131" si="149">W132+W133</f>
        <v>0</v>
      </c>
      <c r="X131" s="322">
        <f t="shared" si="149"/>
        <v>0</v>
      </c>
      <c r="Y131" s="252">
        <f t="shared" si="149"/>
        <v>0</v>
      </c>
      <c r="Z131" s="253">
        <f t="shared" si="149"/>
        <v>0</v>
      </c>
      <c r="AA131" s="253">
        <f>AA132+AA133</f>
        <v>0</v>
      </c>
      <c r="AB131" s="253">
        <f t="shared" si="149"/>
        <v>0</v>
      </c>
      <c r="AC131" s="253">
        <f t="shared" si="149"/>
        <v>0</v>
      </c>
      <c r="AD131" s="253">
        <f t="shared" si="149"/>
        <v>0</v>
      </c>
      <c r="AE131" s="254">
        <f t="shared" si="149"/>
        <v>0</v>
      </c>
      <c r="AF131" s="279">
        <f t="shared" si="121"/>
        <v>0</v>
      </c>
      <c r="AG131" s="250">
        <f>AG132+AG133</f>
        <v>0</v>
      </c>
      <c r="AH131" s="253">
        <f>AH132+AH133</f>
        <v>0</v>
      </c>
      <c r="AI131" s="251">
        <f t="shared" ref="AI131:AQ131" si="150">AI132+AI133</f>
        <v>0</v>
      </c>
      <c r="AJ131" s="322">
        <f t="shared" si="150"/>
        <v>0</v>
      </c>
      <c r="AK131" s="252">
        <f t="shared" si="150"/>
        <v>0</v>
      </c>
      <c r="AL131" s="253">
        <f t="shared" si="150"/>
        <v>0</v>
      </c>
      <c r="AM131" s="253">
        <f>AM132+AM133</f>
        <v>0</v>
      </c>
      <c r="AN131" s="253">
        <f t="shared" si="150"/>
        <v>0</v>
      </c>
      <c r="AO131" s="253">
        <f t="shared" si="150"/>
        <v>0</v>
      </c>
      <c r="AP131" s="253">
        <f t="shared" si="150"/>
        <v>0</v>
      </c>
      <c r="AQ131" s="254">
        <f t="shared" si="150"/>
        <v>0</v>
      </c>
      <c r="AR131" s="293"/>
      <c r="AS131" s="103"/>
      <c r="AT131" s="195"/>
      <c r="AU131" s="195"/>
      <c r="AV131" s="195"/>
      <c r="AW131" s="294"/>
      <c r="AX131" s="294"/>
      <c r="AY131" s="294"/>
      <c r="BA131" s="103"/>
      <c r="BB131" s="103"/>
      <c r="BC131" s="103"/>
      <c r="BD131" s="103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</row>
    <row r="132" spans="1:136" ht="15">
      <c r="A132" s="235"/>
      <c r="B132" s="180"/>
      <c r="C132" s="180">
        <v>451</v>
      </c>
      <c r="D132" s="547" t="s">
        <v>90</v>
      </c>
      <c r="E132" s="547"/>
      <c r="F132" s="547"/>
      <c r="G132" s="547"/>
      <c r="H132" s="74">
        <f t="shared" si="117"/>
        <v>0</v>
      </c>
      <c r="I132" s="78"/>
      <c r="J132" s="89"/>
      <c r="K132" s="80"/>
      <c r="L132" s="321"/>
      <c r="M132" s="118"/>
      <c r="N132" s="79"/>
      <c r="O132" s="79"/>
      <c r="P132" s="79"/>
      <c r="Q132" s="79"/>
      <c r="R132" s="79"/>
      <c r="S132" s="183"/>
      <c r="T132" s="257">
        <f t="shared" si="119"/>
        <v>0</v>
      </c>
      <c r="U132" s="247"/>
      <c r="V132" s="245"/>
      <c r="W132" s="243"/>
      <c r="X132" s="323"/>
      <c r="Y132" s="244"/>
      <c r="Z132" s="245"/>
      <c r="AA132" s="245"/>
      <c r="AB132" s="245"/>
      <c r="AC132" s="245"/>
      <c r="AD132" s="245"/>
      <c r="AE132" s="248"/>
      <c r="AF132" s="280">
        <f t="shared" si="121"/>
        <v>0</v>
      </c>
      <c r="AG132" s="246"/>
      <c r="AH132" s="245"/>
      <c r="AI132" s="243"/>
      <c r="AJ132" s="323"/>
      <c r="AK132" s="244"/>
      <c r="AL132" s="245"/>
      <c r="AM132" s="245"/>
      <c r="AN132" s="245"/>
      <c r="AO132" s="245"/>
      <c r="AP132" s="245"/>
      <c r="AQ132" s="248"/>
      <c r="AR132" s="209"/>
      <c r="AT132" s="195"/>
      <c r="AU132" s="195"/>
      <c r="AV132" s="195"/>
      <c r="AW132" s="102"/>
      <c r="AX132" s="102"/>
      <c r="AY132" s="102"/>
      <c r="AZ132" s="3"/>
    </row>
    <row r="133" spans="1:136" ht="15">
      <c r="A133" s="235"/>
      <c r="B133" s="180"/>
      <c r="C133" s="180">
        <v>452</v>
      </c>
      <c r="D133" s="547" t="s">
        <v>94</v>
      </c>
      <c r="E133" s="547"/>
      <c r="F133" s="547"/>
      <c r="G133" s="547"/>
      <c r="H133" s="74">
        <f t="shared" si="117"/>
        <v>0</v>
      </c>
      <c r="I133" s="78"/>
      <c r="J133" s="89"/>
      <c r="K133" s="80"/>
      <c r="L133" s="321"/>
      <c r="M133" s="118"/>
      <c r="N133" s="79"/>
      <c r="O133" s="79"/>
      <c r="P133" s="79"/>
      <c r="Q133" s="79"/>
      <c r="R133" s="79"/>
      <c r="S133" s="183"/>
      <c r="T133" s="257">
        <f t="shared" si="119"/>
        <v>0</v>
      </c>
      <c r="U133" s="247"/>
      <c r="V133" s="245"/>
      <c r="W133" s="243"/>
      <c r="X133" s="323"/>
      <c r="Y133" s="244"/>
      <c r="Z133" s="245"/>
      <c r="AA133" s="245"/>
      <c r="AB133" s="245"/>
      <c r="AC133" s="245"/>
      <c r="AD133" s="245"/>
      <c r="AE133" s="248"/>
      <c r="AF133" s="280">
        <f t="shared" si="121"/>
        <v>0</v>
      </c>
      <c r="AG133" s="246"/>
      <c r="AH133" s="245"/>
      <c r="AI133" s="243"/>
      <c r="AJ133" s="323"/>
      <c r="AK133" s="244"/>
      <c r="AL133" s="245"/>
      <c r="AM133" s="245"/>
      <c r="AN133" s="245"/>
      <c r="AO133" s="245"/>
      <c r="AP133" s="245"/>
      <c r="AQ133" s="248"/>
      <c r="AR133" s="209"/>
      <c r="AS133" s="330"/>
      <c r="AT133" s="330"/>
      <c r="AU133" s="330"/>
      <c r="AV133" s="330"/>
      <c r="AW133" s="194"/>
      <c r="AX133" s="194"/>
      <c r="AY133" s="194"/>
      <c r="AZ133" s="3"/>
    </row>
    <row r="134" spans="1:136" s="291" customFormat="1" ht="12.75" customHeight="1">
      <c r="A134" s="289"/>
      <c r="B134" s="290"/>
      <c r="D134" s="292"/>
      <c r="E134" s="292"/>
      <c r="F134" s="292"/>
      <c r="G134" s="292"/>
      <c r="I134" s="560" t="s">
        <v>127</v>
      </c>
      <c r="J134" s="560"/>
      <c r="K134" s="560"/>
      <c r="L134" s="560"/>
      <c r="M134" s="560"/>
      <c r="N134" s="560"/>
      <c r="O134" s="560"/>
      <c r="P134" s="560"/>
      <c r="Q134" s="560"/>
      <c r="R134" s="560"/>
      <c r="S134" s="560"/>
      <c r="T134" s="419"/>
      <c r="U134" s="560" t="s">
        <v>127</v>
      </c>
      <c r="V134" s="560"/>
      <c r="W134" s="560"/>
      <c r="X134" s="560"/>
      <c r="Y134" s="560"/>
      <c r="Z134" s="560"/>
      <c r="AA134" s="560"/>
      <c r="AB134" s="560"/>
      <c r="AC134" s="560"/>
      <c r="AD134" s="560"/>
      <c r="AE134" s="560"/>
      <c r="AG134" s="560" t="s">
        <v>127</v>
      </c>
      <c r="AH134" s="560"/>
      <c r="AI134" s="560"/>
      <c r="AJ134" s="560"/>
      <c r="AK134" s="560"/>
      <c r="AL134" s="560"/>
      <c r="AM134" s="560"/>
      <c r="AN134" s="560"/>
      <c r="AO134" s="560"/>
      <c r="AP134" s="560"/>
      <c r="AQ134" s="561"/>
      <c r="AR134" s="209"/>
      <c r="AS134" s="559"/>
      <c r="AT134" s="559"/>
      <c r="AU134" s="559"/>
      <c r="AV134" s="559"/>
      <c r="AW134" s="194"/>
      <c r="AX134" s="194"/>
      <c r="AY134" s="1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5"/>
      <c r="BQ134" s="295"/>
      <c r="BR134" s="295"/>
      <c r="BS134" s="295"/>
      <c r="BT134" s="295"/>
      <c r="BU134" s="295"/>
      <c r="BV134" s="295"/>
      <c r="BW134" s="295"/>
      <c r="BX134" s="295"/>
      <c r="BY134" s="295"/>
      <c r="BZ134" s="295"/>
      <c r="CA134" s="295"/>
      <c r="CB134" s="295"/>
      <c r="CC134" s="295"/>
      <c r="CD134" s="295"/>
      <c r="CE134" s="295"/>
      <c r="CF134" s="295"/>
      <c r="CG134" s="295"/>
      <c r="CH134" s="295"/>
      <c r="CI134" s="295"/>
      <c r="CJ134" s="295"/>
      <c r="CK134" s="295"/>
      <c r="CL134" s="295"/>
      <c r="CM134" s="295"/>
      <c r="CN134" s="295"/>
      <c r="CO134" s="295"/>
      <c r="CP134" s="295"/>
      <c r="CQ134" s="295"/>
      <c r="CR134" s="295"/>
      <c r="CS134" s="295"/>
      <c r="CT134" s="295"/>
      <c r="CU134" s="295"/>
      <c r="CV134" s="295"/>
      <c r="CW134" s="295"/>
      <c r="CX134" s="295"/>
      <c r="CY134" s="295"/>
      <c r="CZ134" s="295"/>
      <c r="DA134" s="295"/>
      <c r="DB134" s="295"/>
      <c r="DC134" s="295"/>
      <c r="DD134" s="295"/>
      <c r="DE134" s="295"/>
      <c r="DF134" s="295"/>
      <c r="DG134" s="295"/>
      <c r="DH134" s="295"/>
      <c r="DI134" s="295"/>
      <c r="DJ134" s="295"/>
      <c r="DK134" s="295"/>
      <c r="DL134" s="295"/>
      <c r="DM134" s="295"/>
      <c r="DN134" s="295"/>
      <c r="DO134" s="295"/>
      <c r="DP134" s="295"/>
      <c r="DQ134" s="295"/>
      <c r="DR134" s="295"/>
      <c r="DS134" s="295"/>
      <c r="DT134" s="295"/>
      <c r="DU134" s="295"/>
      <c r="DV134" s="295"/>
      <c r="DW134" s="295"/>
      <c r="DX134" s="295"/>
      <c r="DY134" s="295"/>
      <c r="DZ134" s="295"/>
      <c r="EA134" s="295"/>
      <c r="EB134" s="295"/>
      <c r="EC134" s="295"/>
      <c r="ED134" s="295"/>
      <c r="EE134" s="295"/>
      <c r="EF134" s="295"/>
    </row>
    <row r="135" spans="1:136" ht="10.5" customHeight="1">
      <c r="A135" s="230"/>
      <c r="B135" s="208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  <c r="AG135" s="210"/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38"/>
      <c r="AR135" s="209"/>
      <c r="AS135" s="124"/>
      <c r="AT135" s="197"/>
      <c r="AU135" s="197"/>
      <c r="AV135" s="197"/>
      <c r="AW135" s="124"/>
      <c r="AX135" s="124"/>
      <c r="AY135" s="124"/>
      <c r="AZ135" s="3"/>
    </row>
    <row r="136" spans="1:136" s="72" customFormat="1" ht="25.9" customHeight="1">
      <c r="A136" s="555" t="s">
        <v>299</v>
      </c>
      <c r="B136" s="556"/>
      <c r="C136" s="556"/>
      <c r="D136" s="557" t="s">
        <v>126</v>
      </c>
      <c r="E136" s="557"/>
      <c r="F136" s="557"/>
      <c r="G136" s="558"/>
      <c r="H136" s="81">
        <f>SUM(I136:S136)</f>
        <v>0</v>
      </c>
      <c r="I136" s="82">
        <f>I137</f>
        <v>0</v>
      </c>
      <c r="J136" s="303">
        <f>J137</f>
        <v>0</v>
      </c>
      <c r="K136" s="84">
        <f t="shared" ref="K136:AQ136" si="151">K137</f>
        <v>0</v>
      </c>
      <c r="L136" s="319">
        <f t="shared" si="151"/>
        <v>0</v>
      </c>
      <c r="M136" s="120">
        <f t="shared" si="151"/>
        <v>0</v>
      </c>
      <c r="N136" s="83">
        <f t="shared" si="151"/>
        <v>0</v>
      </c>
      <c r="O136" s="83">
        <f t="shared" si="151"/>
        <v>0</v>
      </c>
      <c r="P136" s="83">
        <f t="shared" si="151"/>
        <v>0</v>
      </c>
      <c r="Q136" s="83">
        <f t="shared" si="151"/>
        <v>0</v>
      </c>
      <c r="R136" s="83">
        <f t="shared" si="151"/>
        <v>0</v>
      </c>
      <c r="S136" s="84">
        <f t="shared" si="151"/>
        <v>0</v>
      </c>
      <c r="T136" s="262">
        <f>SUM(U136:AE136)</f>
        <v>0</v>
      </c>
      <c r="U136" s="82">
        <f>U137</f>
        <v>0</v>
      </c>
      <c r="V136" s="303">
        <f>V137</f>
        <v>0</v>
      </c>
      <c r="W136" s="84">
        <f t="shared" si="151"/>
        <v>0</v>
      </c>
      <c r="X136" s="319">
        <f t="shared" si="151"/>
        <v>0</v>
      </c>
      <c r="Y136" s="120">
        <f t="shared" si="151"/>
        <v>0</v>
      </c>
      <c r="Z136" s="83">
        <f t="shared" si="151"/>
        <v>0</v>
      </c>
      <c r="AA136" s="83">
        <f t="shared" si="151"/>
        <v>0</v>
      </c>
      <c r="AB136" s="83">
        <f t="shared" si="151"/>
        <v>0</v>
      </c>
      <c r="AC136" s="83">
        <f t="shared" si="151"/>
        <v>0</v>
      </c>
      <c r="AD136" s="83">
        <f t="shared" si="151"/>
        <v>0</v>
      </c>
      <c r="AE136" s="84">
        <f t="shared" si="151"/>
        <v>0</v>
      </c>
      <c r="AF136" s="278">
        <f>SUM(AG136:AQ136)</f>
        <v>0</v>
      </c>
      <c r="AG136" s="82">
        <f>AG137</f>
        <v>0</v>
      </c>
      <c r="AH136" s="303">
        <f>AH137</f>
        <v>0</v>
      </c>
      <c r="AI136" s="84">
        <f t="shared" si="151"/>
        <v>0</v>
      </c>
      <c r="AJ136" s="319">
        <f t="shared" si="151"/>
        <v>0</v>
      </c>
      <c r="AK136" s="120">
        <f t="shared" si="151"/>
        <v>0</v>
      </c>
      <c r="AL136" s="83">
        <f t="shared" si="151"/>
        <v>0</v>
      </c>
      <c r="AM136" s="83">
        <f t="shared" si="151"/>
        <v>0</v>
      </c>
      <c r="AN136" s="83">
        <f t="shared" si="151"/>
        <v>0</v>
      </c>
      <c r="AO136" s="83">
        <f t="shared" si="151"/>
        <v>0</v>
      </c>
      <c r="AP136" s="83">
        <f t="shared" si="151"/>
        <v>0</v>
      </c>
      <c r="AQ136" s="84">
        <f t="shared" si="151"/>
        <v>0</v>
      </c>
      <c r="AR136" s="209"/>
      <c r="AS136" s="103"/>
      <c r="AT136" s="195"/>
      <c r="AU136" s="195"/>
      <c r="AV136" s="195"/>
      <c r="AW136" s="103"/>
      <c r="AX136" s="103"/>
      <c r="AY136" s="103"/>
      <c r="BA136" s="194"/>
      <c r="BB136" s="194"/>
      <c r="BC136" s="194"/>
      <c r="BD136" s="194"/>
      <c r="BE136" s="194"/>
      <c r="BF136" s="194"/>
      <c r="BG136" s="194"/>
      <c r="BH136" s="194"/>
      <c r="BI136" s="194"/>
      <c r="BJ136" s="194"/>
      <c r="BK136" s="194"/>
      <c r="BL136" s="194"/>
      <c r="BM136" s="194"/>
      <c r="BN136" s="194"/>
      <c r="BO136" s="194"/>
      <c r="BP136" s="193"/>
      <c r="BQ136" s="193"/>
      <c r="BR136" s="193"/>
      <c r="BS136" s="193"/>
      <c r="BT136" s="193"/>
      <c r="BU136" s="193"/>
      <c r="BV136" s="193"/>
      <c r="BW136" s="193"/>
      <c r="BX136" s="193"/>
      <c r="BY136" s="193"/>
      <c r="BZ136" s="193"/>
      <c r="CA136" s="193"/>
      <c r="CB136" s="193"/>
      <c r="CC136" s="193"/>
      <c r="CD136" s="193"/>
      <c r="CE136" s="193"/>
      <c r="CF136" s="193"/>
      <c r="CG136" s="193"/>
      <c r="CH136" s="193"/>
      <c r="CI136" s="193"/>
      <c r="CJ136" s="193"/>
      <c r="CK136" s="193"/>
      <c r="CL136" s="193"/>
      <c r="CM136" s="193"/>
      <c r="CN136" s="193"/>
      <c r="CO136" s="193"/>
      <c r="CP136" s="193"/>
      <c r="CQ136" s="193"/>
      <c r="CR136" s="193"/>
      <c r="CS136" s="193"/>
      <c r="CT136" s="193"/>
      <c r="CU136" s="193"/>
      <c r="CV136" s="193"/>
      <c r="CW136" s="193"/>
      <c r="CX136" s="193"/>
      <c r="CY136" s="193"/>
      <c r="CZ136" s="193"/>
      <c r="DA136" s="193"/>
      <c r="DB136" s="193"/>
      <c r="DC136" s="193"/>
      <c r="DD136" s="193"/>
      <c r="DE136" s="193"/>
      <c r="DF136" s="193"/>
      <c r="DG136" s="193"/>
      <c r="DH136" s="193"/>
      <c r="DI136" s="193"/>
      <c r="DJ136" s="193"/>
      <c r="DK136" s="193"/>
      <c r="DL136" s="193"/>
      <c r="DM136" s="193"/>
      <c r="DN136" s="193"/>
      <c r="DO136" s="193"/>
      <c r="DP136" s="193"/>
      <c r="DQ136" s="193"/>
      <c r="DR136" s="193"/>
      <c r="DS136" s="193"/>
      <c r="DT136" s="193"/>
      <c r="DU136" s="193"/>
      <c r="DV136" s="193"/>
      <c r="DW136" s="193"/>
      <c r="DX136" s="193"/>
      <c r="DY136" s="193"/>
      <c r="DZ136" s="193"/>
      <c r="EA136" s="193"/>
      <c r="EB136" s="193"/>
      <c r="EC136" s="193"/>
      <c r="ED136" s="193"/>
      <c r="EE136" s="193"/>
      <c r="EF136" s="193"/>
    </row>
    <row r="137" spans="1:136" s="72" customFormat="1" ht="15.75" customHeight="1">
      <c r="A137" s="233">
        <v>3</v>
      </c>
      <c r="B137" s="68"/>
      <c r="C137" s="85"/>
      <c r="D137" s="551" t="s">
        <v>16</v>
      </c>
      <c r="E137" s="551"/>
      <c r="F137" s="551"/>
      <c r="G137" s="552"/>
      <c r="H137" s="73">
        <f t="shared" ref="H137:H144" si="152">SUM(I137:S137)</f>
        <v>0</v>
      </c>
      <c r="I137" s="75">
        <f>I138+I142</f>
        <v>0</v>
      </c>
      <c r="J137" s="61">
        <f>J138+J142</f>
        <v>0</v>
      </c>
      <c r="K137" s="77">
        <f t="shared" ref="K137:S137" si="153">K138+K142</f>
        <v>0</v>
      </c>
      <c r="L137" s="320">
        <f t="shared" si="153"/>
        <v>0</v>
      </c>
      <c r="M137" s="90">
        <f t="shared" si="153"/>
        <v>0</v>
      </c>
      <c r="N137" s="76">
        <f t="shared" si="153"/>
        <v>0</v>
      </c>
      <c r="O137" s="76">
        <f>O138+O142</f>
        <v>0</v>
      </c>
      <c r="P137" s="76">
        <f t="shared" si="153"/>
        <v>0</v>
      </c>
      <c r="Q137" s="76">
        <f t="shared" si="153"/>
        <v>0</v>
      </c>
      <c r="R137" s="76">
        <f t="shared" si="153"/>
        <v>0</v>
      </c>
      <c r="S137" s="77">
        <f t="shared" si="153"/>
        <v>0</v>
      </c>
      <c r="T137" s="249">
        <f t="shared" ref="T137:T144" si="154">SUM(U137:AE137)</f>
        <v>0</v>
      </c>
      <c r="U137" s="75">
        <f>U138+U142</f>
        <v>0</v>
      </c>
      <c r="V137" s="61">
        <f>V138+V142</f>
        <v>0</v>
      </c>
      <c r="W137" s="77">
        <f t="shared" ref="W137:AE137" si="155">W138+W142</f>
        <v>0</v>
      </c>
      <c r="X137" s="320">
        <f t="shared" si="155"/>
        <v>0</v>
      </c>
      <c r="Y137" s="90">
        <f t="shared" si="155"/>
        <v>0</v>
      </c>
      <c r="Z137" s="76">
        <f t="shared" si="155"/>
        <v>0</v>
      </c>
      <c r="AA137" s="76">
        <f>AA138+AA142</f>
        <v>0</v>
      </c>
      <c r="AB137" s="76">
        <f t="shared" si="155"/>
        <v>0</v>
      </c>
      <c r="AC137" s="76">
        <f t="shared" si="155"/>
        <v>0</v>
      </c>
      <c r="AD137" s="76">
        <f t="shared" si="155"/>
        <v>0</v>
      </c>
      <c r="AE137" s="77">
        <f t="shared" si="155"/>
        <v>0</v>
      </c>
      <c r="AF137" s="279">
        <f t="shared" ref="AF137:AF144" si="156">SUM(AG137:AQ137)</f>
        <v>0</v>
      </c>
      <c r="AG137" s="75">
        <f>AG138+AG142</f>
        <v>0</v>
      </c>
      <c r="AH137" s="61">
        <f>AH138+AH142</f>
        <v>0</v>
      </c>
      <c r="AI137" s="77">
        <f t="shared" ref="AI137:AQ137" si="157">AI138+AI142</f>
        <v>0</v>
      </c>
      <c r="AJ137" s="320">
        <f t="shared" si="157"/>
        <v>0</v>
      </c>
      <c r="AK137" s="90">
        <f t="shared" si="157"/>
        <v>0</v>
      </c>
      <c r="AL137" s="76">
        <f t="shared" si="157"/>
        <v>0</v>
      </c>
      <c r="AM137" s="76">
        <f>AM138+AM142</f>
        <v>0</v>
      </c>
      <c r="AN137" s="76">
        <f t="shared" si="157"/>
        <v>0</v>
      </c>
      <c r="AO137" s="76">
        <f t="shared" si="157"/>
        <v>0</v>
      </c>
      <c r="AP137" s="76">
        <f t="shared" si="157"/>
        <v>0</v>
      </c>
      <c r="AQ137" s="77">
        <f t="shared" si="157"/>
        <v>0</v>
      </c>
      <c r="AR137" s="209"/>
      <c r="AS137" s="103"/>
      <c r="AT137" s="195"/>
      <c r="AU137" s="195"/>
      <c r="AV137" s="195"/>
      <c r="AW137" s="103"/>
      <c r="AX137" s="103"/>
      <c r="AY137" s="103"/>
      <c r="BA137" s="194"/>
      <c r="BB137" s="194"/>
      <c r="BC137" s="194"/>
      <c r="BD137" s="194"/>
      <c r="BE137" s="194"/>
      <c r="BF137" s="194"/>
      <c r="BG137" s="194"/>
      <c r="BH137" s="194"/>
      <c r="BI137" s="194"/>
      <c r="BJ137" s="194"/>
      <c r="BK137" s="194"/>
      <c r="BL137" s="194"/>
      <c r="BM137" s="194"/>
      <c r="BN137" s="194"/>
      <c r="BO137" s="194"/>
      <c r="BP137" s="193"/>
      <c r="BQ137" s="193"/>
      <c r="BR137" s="193"/>
      <c r="BS137" s="193"/>
      <c r="BT137" s="193"/>
      <c r="BU137" s="193"/>
      <c r="BV137" s="193"/>
      <c r="BW137" s="193"/>
      <c r="BX137" s="193"/>
      <c r="BY137" s="193"/>
      <c r="BZ137" s="193"/>
      <c r="CA137" s="193"/>
      <c r="CB137" s="193"/>
      <c r="CC137" s="193"/>
      <c r="CD137" s="193"/>
      <c r="CE137" s="193"/>
      <c r="CF137" s="193"/>
      <c r="CG137" s="193"/>
      <c r="CH137" s="193"/>
      <c r="CI137" s="193"/>
      <c r="CJ137" s="193"/>
      <c r="CK137" s="193"/>
      <c r="CL137" s="193"/>
      <c r="CM137" s="193"/>
      <c r="CN137" s="193"/>
      <c r="CO137" s="193"/>
      <c r="CP137" s="193"/>
      <c r="CQ137" s="193"/>
      <c r="CR137" s="193"/>
      <c r="CS137" s="193"/>
      <c r="CT137" s="193"/>
      <c r="CU137" s="193"/>
      <c r="CV137" s="193"/>
      <c r="CW137" s="193"/>
      <c r="CX137" s="193"/>
      <c r="CY137" s="193"/>
      <c r="CZ137" s="193"/>
      <c r="DA137" s="193"/>
      <c r="DB137" s="193"/>
      <c r="DC137" s="193"/>
      <c r="DD137" s="193"/>
      <c r="DE137" s="193"/>
      <c r="DF137" s="193"/>
      <c r="DG137" s="193"/>
      <c r="DH137" s="193"/>
      <c r="DI137" s="193"/>
      <c r="DJ137" s="193"/>
      <c r="DK137" s="193"/>
      <c r="DL137" s="193"/>
      <c r="DM137" s="193"/>
      <c r="DN137" s="193"/>
      <c r="DO137" s="193"/>
      <c r="DP137" s="193"/>
      <c r="DQ137" s="193"/>
      <c r="DR137" s="193"/>
      <c r="DS137" s="193"/>
      <c r="DT137" s="193"/>
      <c r="DU137" s="193"/>
      <c r="DV137" s="193"/>
      <c r="DW137" s="193"/>
      <c r="DX137" s="193"/>
      <c r="DY137" s="193"/>
      <c r="DZ137" s="193"/>
      <c r="EA137" s="193"/>
      <c r="EB137" s="193"/>
      <c r="EC137" s="193"/>
      <c r="ED137" s="193"/>
      <c r="EE137" s="193"/>
      <c r="EF137" s="193"/>
    </row>
    <row r="138" spans="1:136" s="4" customFormat="1" ht="15.75" customHeight="1">
      <c r="A138" s="549">
        <v>31</v>
      </c>
      <c r="B138" s="550"/>
      <c r="C138" s="85"/>
      <c r="D138" s="551" t="s">
        <v>0</v>
      </c>
      <c r="E138" s="551"/>
      <c r="F138" s="551"/>
      <c r="G138" s="552"/>
      <c r="H138" s="73">
        <f t="shared" si="152"/>
        <v>0</v>
      </c>
      <c r="I138" s="91">
        <f>SUM(I139:I141)</f>
        <v>0</v>
      </c>
      <c r="J138" s="61">
        <f>SUM(J139:J141)</f>
        <v>0</v>
      </c>
      <c r="K138" s="77">
        <f t="shared" ref="K138:S138" si="158">SUM(K139:K141)</f>
        <v>0</v>
      </c>
      <c r="L138" s="320">
        <f t="shared" si="158"/>
        <v>0</v>
      </c>
      <c r="M138" s="90">
        <f t="shared" si="158"/>
        <v>0</v>
      </c>
      <c r="N138" s="76">
        <f t="shared" si="158"/>
        <v>0</v>
      </c>
      <c r="O138" s="76">
        <f>SUM(O139:O141)</f>
        <v>0</v>
      </c>
      <c r="P138" s="76">
        <f t="shared" si="158"/>
        <v>0</v>
      </c>
      <c r="Q138" s="76">
        <f t="shared" si="158"/>
        <v>0</v>
      </c>
      <c r="R138" s="76">
        <f t="shared" si="158"/>
        <v>0</v>
      </c>
      <c r="S138" s="234">
        <f t="shared" si="158"/>
        <v>0</v>
      </c>
      <c r="T138" s="265">
        <f t="shared" si="154"/>
        <v>0</v>
      </c>
      <c r="U138" s="91">
        <f>SUM(U139:U141)</f>
        <v>0</v>
      </c>
      <c r="V138" s="76">
        <f>SUM(V139:V141)</f>
        <v>0</v>
      </c>
      <c r="W138" s="77">
        <f t="shared" ref="W138:AE138" si="159">SUM(W139:W141)</f>
        <v>0</v>
      </c>
      <c r="X138" s="320">
        <f t="shared" si="159"/>
        <v>0</v>
      </c>
      <c r="Y138" s="90">
        <f t="shared" si="159"/>
        <v>0</v>
      </c>
      <c r="Z138" s="76">
        <f t="shared" si="159"/>
        <v>0</v>
      </c>
      <c r="AA138" s="76">
        <f>SUM(AA139:AA141)</f>
        <v>0</v>
      </c>
      <c r="AB138" s="76">
        <f t="shared" si="159"/>
        <v>0</v>
      </c>
      <c r="AC138" s="76">
        <f t="shared" si="159"/>
        <v>0</v>
      </c>
      <c r="AD138" s="76">
        <f t="shared" si="159"/>
        <v>0</v>
      </c>
      <c r="AE138" s="234">
        <f t="shared" si="159"/>
        <v>0</v>
      </c>
      <c r="AF138" s="279">
        <f t="shared" si="156"/>
        <v>0</v>
      </c>
      <c r="AG138" s="91">
        <f>SUM(AG139:AG141)</f>
        <v>0</v>
      </c>
      <c r="AH138" s="76">
        <f>SUM(AH139:AH141)</f>
        <v>0</v>
      </c>
      <c r="AI138" s="77">
        <f t="shared" ref="AI138:AQ138" si="160">SUM(AI139:AI141)</f>
        <v>0</v>
      </c>
      <c r="AJ138" s="320">
        <f t="shared" si="160"/>
        <v>0</v>
      </c>
      <c r="AK138" s="90">
        <f t="shared" si="160"/>
        <v>0</v>
      </c>
      <c r="AL138" s="76">
        <f t="shared" si="160"/>
        <v>0</v>
      </c>
      <c r="AM138" s="76">
        <f>SUM(AM139:AM141)</f>
        <v>0</v>
      </c>
      <c r="AN138" s="76">
        <f t="shared" si="160"/>
        <v>0</v>
      </c>
      <c r="AO138" s="76">
        <f t="shared" si="160"/>
        <v>0</v>
      </c>
      <c r="AP138" s="76">
        <f t="shared" si="160"/>
        <v>0</v>
      </c>
      <c r="AQ138" s="234">
        <f t="shared" si="160"/>
        <v>0</v>
      </c>
      <c r="AR138" s="209"/>
      <c r="AS138" s="103"/>
      <c r="AT138" s="195"/>
      <c r="AU138" s="195"/>
      <c r="AV138" s="195"/>
      <c r="AW138" s="103"/>
      <c r="AX138" s="103"/>
      <c r="AY138" s="103"/>
      <c r="BA138" s="124"/>
      <c r="BB138" s="124"/>
      <c r="BC138" s="124"/>
      <c r="BD138" s="124"/>
      <c r="BE138" s="124"/>
      <c r="BF138" s="124"/>
      <c r="BG138" s="124"/>
      <c r="BH138" s="124"/>
      <c r="BI138" s="124"/>
      <c r="BJ138" s="124"/>
      <c r="BK138" s="124"/>
      <c r="BL138" s="124"/>
      <c r="BM138" s="124"/>
      <c r="BN138" s="124"/>
      <c r="BO138" s="124"/>
      <c r="BP138" s="191"/>
      <c r="BQ138" s="191"/>
      <c r="BR138" s="191"/>
      <c r="BS138" s="191"/>
      <c r="BT138" s="191"/>
      <c r="BU138" s="191"/>
      <c r="BV138" s="191"/>
      <c r="BW138" s="191"/>
      <c r="BX138" s="191"/>
      <c r="BY138" s="191"/>
      <c r="BZ138" s="191"/>
      <c r="CA138" s="191"/>
      <c r="CB138" s="191"/>
      <c r="CC138" s="191"/>
      <c r="CD138" s="191"/>
      <c r="CE138" s="191"/>
      <c r="CF138" s="191"/>
      <c r="CG138" s="191"/>
      <c r="CH138" s="191"/>
      <c r="CI138" s="191"/>
      <c r="CJ138" s="191"/>
      <c r="CK138" s="191"/>
      <c r="CL138" s="191"/>
      <c r="CM138" s="191"/>
      <c r="CN138" s="191"/>
      <c r="CO138" s="191"/>
      <c r="CP138" s="191"/>
      <c r="CQ138" s="191"/>
      <c r="CR138" s="191"/>
      <c r="CS138" s="191"/>
      <c r="CT138" s="191"/>
      <c r="CU138" s="191"/>
      <c r="CV138" s="191"/>
      <c r="CW138" s="191"/>
      <c r="CX138" s="191"/>
      <c r="CY138" s="191"/>
      <c r="CZ138" s="191"/>
      <c r="DA138" s="191"/>
      <c r="DB138" s="191"/>
      <c r="DC138" s="191"/>
      <c r="DD138" s="191"/>
      <c r="DE138" s="191"/>
      <c r="DF138" s="191"/>
      <c r="DG138" s="191"/>
      <c r="DH138" s="191"/>
      <c r="DI138" s="191"/>
      <c r="DJ138" s="191"/>
      <c r="DK138" s="191"/>
      <c r="DL138" s="191"/>
      <c r="DM138" s="191"/>
      <c r="DN138" s="191"/>
      <c r="DO138" s="191"/>
      <c r="DP138" s="191"/>
      <c r="DQ138" s="191"/>
      <c r="DR138" s="191"/>
      <c r="DS138" s="191"/>
      <c r="DT138" s="191"/>
      <c r="DU138" s="191"/>
      <c r="DV138" s="191"/>
      <c r="DW138" s="191"/>
      <c r="DX138" s="191"/>
      <c r="DY138" s="191"/>
      <c r="DZ138" s="191"/>
      <c r="EA138" s="191"/>
      <c r="EB138" s="191"/>
      <c r="EC138" s="191"/>
      <c r="ED138" s="191"/>
      <c r="EE138" s="191"/>
      <c r="EF138" s="191"/>
    </row>
    <row r="139" spans="1:136" ht="15.75" customHeight="1">
      <c r="A139" s="235"/>
      <c r="B139" s="180"/>
      <c r="C139" s="180">
        <v>311</v>
      </c>
      <c r="D139" s="547" t="s">
        <v>1</v>
      </c>
      <c r="E139" s="547"/>
      <c r="F139" s="547"/>
      <c r="G139" s="547"/>
      <c r="H139" s="74">
        <f t="shared" si="152"/>
        <v>0</v>
      </c>
      <c r="I139" s="78"/>
      <c r="J139" s="89"/>
      <c r="K139" s="80"/>
      <c r="L139" s="321"/>
      <c r="M139" s="118"/>
      <c r="N139" s="79"/>
      <c r="O139" s="79"/>
      <c r="P139" s="79"/>
      <c r="Q139" s="79"/>
      <c r="R139" s="79"/>
      <c r="S139" s="80"/>
      <c r="T139" s="257">
        <f t="shared" si="154"/>
        <v>0</v>
      </c>
      <c r="U139" s="242"/>
      <c r="V139" s="247"/>
      <c r="W139" s="243"/>
      <c r="X139" s="323"/>
      <c r="Y139" s="244"/>
      <c r="Z139" s="245"/>
      <c r="AA139" s="245"/>
      <c r="AB139" s="245"/>
      <c r="AC139" s="245"/>
      <c r="AD139" s="245"/>
      <c r="AE139" s="243"/>
      <c r="AF139" s="280">
        <f t="shared" si="156"/>
        <v>0</v>
      </c>
      <c r="AG139" s="242"/>
      <c r="AH139" s="247"/>
      <c r="AI139" s="243"/>
      <c r="AJ139" s="323"/>
      <c r="AK139" s="244"/>
      <c r="AL139" s="245"/>
      <c r="AM139" s="245"/>
      <c r="AN139" s="245"/>
      <c r="AO139" s="245"/>
      <c r="AP139" s="245"/>
      <c r="AQ139" s="243"/>
      <c r="AR139" s="209"/>
      <c r="AT139" s="195"/>
      <c r="AU139" s="195"/>
      <c r="AV139" s="195"/>
      <c r="AZ139" s="3"/>
    </row>
    <row r="140" spans="1:136" ht="15.75" customHeight="1">
      <c r="A140" s="235"/>
      <c r="B140" s="180"/>
      <c r="C140" s="180">
        <v>312</v>
      </c>
      <c r="D140" s="547" t="s">
        <v>2</v>
      </c>
      <c r="E140" s="547"/>
      <c r="F140" s="547"/>
      <c r="G140" s="548"/>
      <c r="H140" s="74">
        <f t="shared" si="152"/>
        <v>0</v>
      </c>
      <c r="I140" s="78"/>
      <c r="J140" s="89"/>
      <c r="K140" s="80"/>
      <c r="L140" s="321"/>
      <c r="M140" s="118"/>
      <c r="N140" s="79"/>
      <c r="O140" s="79"/>
      <c r="P140" s="79"/>
      <c r="Q140" s="79"/>
      <c r="R140" s="79"/>
      <c r="S140" s="80"/>
      <c r="T140" s="257">
        <f t="shared" si="154"/>
        <v>0</v>
      </c>
      <c r="U140" s="242"/>
      <c r="V140" s="247"/>
      <c r="W140" s="243"/>
      <c r="X140" s="323"/>
      <c r="Y140" s="244"/>
      <c r="Z140" s="245"/>
      <c r="AA140" s="245"/>
      <c r="AB140" s="245"/>
      <c r="AC140" s="245"/>
      <c r="AD140" s="245"/>
      <c r="AE140" s="243"/>
      <c r="AF140" s="280">
        <f t="shared" si="156"/>
        <v>0</v>
      </c>
      <c r="AG140" s="242"/>
      <c r="AH140" s="247"/>
      <c r="AI140" s="243"/>
      <c r="AJ140" s="323"/>
      <c r="AK140" s="244"/>
      <c r="AL140" s="245"/>
      <c r="AM140" s="245"/>
      <c r="AN140" s="245"/>
      <c r="AO140" s="245"/>
      <c r="AP140" s="245"/>
      <c r="AQ140" s="243"/>
      <c r="AR140" s="293"/>
      <c r="AS140" s="124"/>
      <c r="AT140" s="124"/>
      <c r="AU140" s="124"/>
      <c r="AV140" s="124"/>
      <c r="AW140" s="294"/>
      <c r="AX140" s="294"/>
      <c r="AY140" s="294"/>
      <c r="AZ140" s="3"/>
    </row>
    <row r="141" spans="1:136" ht="15.75" customHeight="1">
      <c r="A141" s="235"/>
      <c r="B141" s="180"/>
      <c r="C141" s="180">
        <v>313</v>
      </c>
      <c r="D141" s="547" t="s">
        <v>3</v>
      </c>
      <c r="E141" s="547"/>
      <c r="F141" s="547"/>
      <c r="G141" s="547"/>
      <c r="H141" s="74">
        <f t="shared" si="152"/>
        <v>0</v>
      </c>
      <c r="I141" s="78"/>
      <c r="J141" s="89"/>
      <c r="K141" s="80"/>
      <c r="L141" s="321"/>
      <c r="M141" s="118"/>
      <c r="N141" s="79"/>
      <c r="O141" s="79"/>
      <c r="P141" s="79"/>
      <c r="Q141" s="79"/>
      <c r="R141" s="79"/>
      <c r="S141" s="80"/>
      <c r="T141" s="257">
        <f t="shared" si="154"/>
        <v>0</v>
      </c>
      <c r="U141" s="242"/>
      <c r="V141" s="247"/>
      <c r="W141" s="243"/>
      <c r="X141" s="323"/>
      <c r="Y141" s="244"/>
      <c r="Z141" s="245"/>
      <c r="AA141" s="245"/>
      <c r="AB141" s="245"/>
      <c r="AC141" s="245"/>
      <c r="AD141" s="245"/>
      <c r="AE141" s="243"/>
      <c r="AF141" s="280">
        <f t="shared" si="156"/>
        <v>0</v>
      </c>
      <c r="AG141" s="242"/>
      <c r="AH141" s="247"/>
      <c r="AI141" s="243"/>
      <c r="AJ141" s="323"/>
      <c r="AK141" s="244"/>
      <c r="AL141" s="245"/>
      <c r="AM141" s="245"/>
      <c r="AN141" s="245"/>
      <c r="AO141" s="245"/>
      <c r="AP141" s="245"/>
      <c r="AQ141" s="243"/>
      <c r="AR141" s="209"/>
      <c r="AS141" s="124"/>
      <c r="AT141" s="124"/>
      <c r="AU141" s="124"/>
      <c r="AV141" s="124"/>
      <c r="AW141" s="102"/>
      <c r="AX141" s="102"/>
      <c r="AY141" s="102"/>
      <c r="AZ141" s="3"/>
    </row>
    <row r="142" spans="1:136" s="4" customFormat="1" ht="15.75" customHeight="1">
      <c r="A142" s="549">
        <v>32</v>
      </c>
      <c r="B142" s="550"/>
      <c r="C142" s="85"/>
      <c r="D142" s="551" t="s">
        <v>4</v>
      </c>
      <c r="E142" s="551"/>
      <c r="F142" s="551"/>
      <c r="G142" s="552"/>
      <c r="H142" s="73">
        <f t="shared" si="152"/>
        <v>0</v>
      </c>
      <c r="I142" s="75">
        <f t="shared" ref="I142:S142" si="161">SUM(I143:I146)</f>
        <v>0</v>
      </c>
      <c r="J142" s="61">
        <f>SUM(J143:J146)</f>
        <v>0</v>
      </c>
      <c r="K142" s="77">
        <f t="shared" si="161"/>
        <v>0</v>
      </c>
      <c r="L142" s="320">
        <f t="shared" si="161"/>
        <v>0</v>
      </c>
      <c r="M142" s="90">
        <f t="shared" si="161"/>
        <v>0</v>
      </c>
      <c r="N142" s="76">
        <f t="shared" si="161"/>
        <v>0</v>
      </c>
      <c r="O142" s="76">
        <f>SUM(O143:O146)</f>
        <v>0</v>
      </c>
      <c r="P142" s="76">
        <f t="shared" si="161"/>
        <v>0</v>
      </c>
      <c r="Q142" s="76">
        <f t="shared" si="161"/>
        <v>0</v>
      </c>
      <c r="R142" s="76">
        <f t="shared" si="161"/>
        <v>0</v>
      </c>
      <c r="S142" s="77">
        <f t="shared" si="161"/>
        <v>0</v>
      </c>
      <c r="T142" s="249">
        <f t="shared" si="154"/>
        <v>0</v>
      </c>
      <c r="U142" s="75">
        <f t="shared" ref="U142:AE142" si="162">SUM(U143:U146)</f>
        <v>0</v>
      </c>
      <c r="V142" s="61">
        <f>SUM(V143:V146)</f>
        <v>0</v>
      </c>
      <c r="W142" s="77">
        <f t="shared" si="162"/>
        <v>0</v>
      </c>
      <c r="X142" s="320">
        <f t="shared" si="162"/>
        <v>0</v>
      </c>
      <c r="Y142" s="90">
        <f t="shared" si="162"/>
        <v>0</v>
      </c>
      <c r="Z142" s="76">
        <f t="shared" si="162"/>
        <v>0</v>
      </c>
      <c r="AA142" s="76">
        <f>SUM(AA143:AA146)</f>
        <v>0</v>
      </c>
      <c r="AB142" s="76">
        <f t="shared" si="162"/>
        <v>0</v>
      </c>
      <c r="AC142" s="76">
        <f t="shared" si="162"/>
        <v>0</v>
      </c>
      <c r="AD142" s="76">
        <f t="shared" si="162"/>
        <v>0</v>
      </c>
      <c r="AE142" s="77">
        <f t="shared" si="162"/>
        <v>0</v>
      </c>
      <c r="AF142" s="279">
        <f t="shared" si="156"/>
        <v>0</v>
      </c>
      <c r="AG142" s="75">
        <f t="shared" ref="AG142:AQ142" si="163">SUM(AG143:AG146)</f>
        <v>0</v>
      </c>
      <c r="AH142" s="61">
        <f>SUM(AH143:AH146)</f>
        <v>0</v>
      </c>
      <c r="AI142" s="77">
        <f t="shared" si="163"/>
        <v>0</v>
      </c>
      <c r="AJ142" s="320">
        <f t="shared" si="163"/>
        <v>0</v>
      </c>
      <c r="AK142" s="90">
        <f t="shared" si="163"/>
        <v>0</v>
      </c>
      <c r="AL142" s="76">
        <f t="shared" si="163"/>
        <v>0</v>
      </c>
      <c r="AM142" s="76">
        <f>SUM(AM143:AM146)</f>
        <v>0</v>
      </c>
      <c r="AN142" s="76">
        <f t="shared" si="163"/>
        <v>0</v>
      </c>
      <c r="AO142" s="76">
        <f t="shared" si="163"/>
        <v>0</v>
      </c>
      <c r="AP142" s="76">
        <f t="shared" si="163"/>
        <v>0</v>
      </c>
      <c r="AQ142" s="77">
        <f t="shared" si="163"/>
        <v>0</v>
      </c>
      <c r="AR142" s="209"/>
      <c r="AS142" s="330"/>
      <c r="AT142" s="330"/>
      <c r="AU142" s="330"/>
      <c r="AV142" s="330"/>
      <c r="AW142" s="194"/>
      <c r="AX142" s="194"/>
      <c r="AY142" s="194"/>
      <c r="BA142" s="124"/>
      <c r="BB142" s="124"/>
      <c r="BC142" s="124"/>
      <c r="BD142" s="124"/>
      <c r="BE142" s="124"/>
      <c r="BF142" s="124"/>
      <c r="BG142" s="124"/>
      <c r="BH142" s="124"/>
      <c r="BI142" s="124"/>
      <c r="BJ142" s="124"/>
      <c r="BK142" s="124"/>
      <c r="BL142" s="124"/>
      <c r="BM142" s="124"/>
      <c r="BN142" s="124"/>
      <c r="BO142" s="124"/>
      <c r="BP142" s="191"/>
      <c r="BQ142" s="191"/>
      <c r="BR142" s="191"/>
      <c r="BS142" s="191"/>
      <c r="BT142" s="191"/>
      <c r="BU142" s="191"/>
      <c r="BV142" s="191"/>
      <c r="BW142" s="191"/>
      <c r="BX142" s="191"/>
      <c r="BY142" s="191"/>
      <c r="BZ142" s="191"/>
      <c r="CA142" s="191"/>
      <c r="CB142" s="191"/>
      <c r="CC142" s="191"/>
      <c r="CD142" s="191"/>
      <c r="CE142" s="191"/>
      <c r="CF142" s="191"/>
      <c r="CG142" s="191"/>
      <c r="CH142" s="191"/>
      <c r="CI142" s="191"/>
      <c r="CJ142" s="191"/>
      <c r="CK142" s="191"/>
      <c r="CL142" s="191"/>
      <c r="CM142" s="191"/>
      <c r="CN142" s="191"/>
      <c r="CO142" s="191"/>
      <c r="CP142" s="191"/>
      <c r="CQ142" s="191"/>
      <c r="CR142" s="191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191"/>
      <c r="DE142" s="191"/>
      <c r="DF142" s="191"/>
      <c r="DG142" s="191"/>
      <c r="DH142" s="191"/>
      <c r="DI142" s="191"/>
      <c r="DJ142" s="191"/>
      <c r="DK142" s="191"/>
      <c r="DL142" s="191"/>
      <c r="DM142" s="191"/>
      <c r="DN142" s="191"/>
      <c r="DO142" s="191"/>
      <c r="DP142" s="191"/>
      <c r="DQ142" s="191"/>
      <c r="DR142" s="191"/>
      <c r="DS142" s="191"/>
      <c r="DT142" s="191"/>
      <c r="DU142" s="191"/>
      <c r="DV142" s="191"/>
      <c r="DW142" s="191"/>
      <c r="DX142" s="191"/>
      <c r="DY142" s="191"/>
      <c r="DZ142" s="191"/>
      <c r="EA142" s="191"/>
      <c r="EB142" s="191"/>
      <c r="EC142" s="191"/>
      <c r="ED142" s="191"/>
      <c r="EE142" s="191"/>
      <c r="EF142" s="191"/>
    </row>
    <row r="143" spans="1:136" ht="15.75" customHeight="1">
      <c r="A143" s="235"/>
      <c r="B143" s="180"/>
      <c r="C143" s="180">
        <v>321</v>
      </c>
      <c r="D143" s="547" t="s">
        <v>5</v>
      </c>
      <c r="E143" s="547"/>
      <c r="F143" s="547"/>
      <c r="G143" s="547"/>
      <c r="H143" s="74">
        <f t="shared" si="152"/>
        <v>0</v>
      </c>
      <c r="I143" s="78"/>
      <c r="J143" s="89"/>
      <c r="K143" s="80"/>
      <c r="L143" s="321"/>
      <c r="M143" s="118"/>
      <c r="N143" s="79"/>
      <c r="O143" s="79"/>
      <c r="P143" s="79"/>
      <c r="Q143" s="79"/>
      <c r="R143" s="79"/>
      <c r="S143" s="80"/>
      <c r="T143" s="257">
        <f t="shared" si="154"/>
        <v>0</v>
      </c>
      <c r="U143" s="242"/>
      <c r="V143" s="247"/>
      <c r="W143" s="243"/>
      <c r="X143" s="323"/>
      <c r="Y143" s="244"/>
      <c r="Z143" s="245"/>
      <c r="AA143" s="245"/>
      <c r="AB143" s="245"/>
      <c r="AC143" s="245"/>
      <c r="AD143" s="245"/>
      <c r="AE143" s="243"/>
      <c r="AF143" s="280">
        <f t="shared" si="156"/>
        <v>0</v>
      </c>
      <c r="AG143" s="242"/>
      <c r="AH143" s="247"/>
      <c r="AI143" s="243"/>
      <c r="AJ143" s="323"/>
      <c r="AK143" s="244"/>
      <c r="AL143" s="245"/>
      <c r="AM143" s="245"/>
      <c r="AN143" s="245"/>
      <c r="AO143" s="245"/>
      <c r="AP143" s="245"/>
      <c r="AQ143" s="243"/>
      <c r="AR143" s="209"/>
      <c r="AS143" s="559"/>
      <c r="AT143" s="559"/>
      <c r="AU143" s="559"/>
      <c r="AV143" s="559"/>
      <c r="AW143" s="194"/>
      <c r="AX143" s="194"/>
      <c r="AY143" s="194"/>
      <c r="AZ143" s="3"/>
    </row>
    <row r="144" spans="1:136" ht="15.75" customHeight="1">
      <c r="A144" s="235"/>
      <c r="B144" s="180"/>
      <c r="C144" s="180">
        <v>322</v>
      </c>
      <c r="D144" s="547" t="s">
        <v>6</v>
      </c>
      <c r="E144" s="547"/>
      <c r="F144" s="547"/>
      <c r="G144" s="547"/>
      <c r="H144" s="74">
        <f t="shared" si="152"/>
        <v>0</v>
      </c>
      <c r="I144" s="78"/>
      <c r="J144" s="89"/>
      <c r="K144" s="80"/>
      <c r="L144" s="321"/>
      <c r="M144" s="118"/>
      <c r="N144" s="79"/>
      <c r="O144" s="79"/>
      <c r="P144" s="79"/>
      <c r="Q144" s="79"/>
      <c r="R144" s="79"/>
      <c r="S144" s="80"/>
      <c r="T144" s="257">
        <f t="shared" si="154"/>
        <v>0</v>
      </c>
      <c r="U144" s="242"/>
      <c r="V144" s="247"/>
      <c r="W144" s="243"/>
      <c r="X144" s="323"/>
      <c r="Y144" s="244"/>
      <c r="Z144" s="245"/>
      <c r="AA144" s="245"/>
      <c r="AB144" s="245"/>
      <c r="AC144" s="245"/>
      <c r="AD144" s="245"/>
      <c r="AE144" s="243"/>
      <c r="AF144" s="280">
        <f t="shared" si="156"/>
        <v>0</v>
      </c>
      <c r="AG144" s="242"/>
      <c r="AH144" s="247"/>
      <c r="AI144" s="243"/>
      <c r="AJ144" s="323"/>
      <c r="AK144" s="244"/>
      <c r="AL144" s="245"/>
      <c r="AM144" s="245"/>
      <c r="AN144" s="245"/>
      <c r="AO144" s="245"/>
      <c r="AP144" s="245"/>
      <c r="AQ144" s="243"/>
      <c r="AR144" s="209"/>
      <c r="AS144" s="124"/>
      <c r="AT144" s="197"/>
      <c r="AU144" s="197"/>
      <c r="AV144" s="197"/>
      <c r="AW144" s="124"/>
      <c r="AX144" s="124"/>
      <c r="AY144" s="124"/>
      <c r="AZ144" s="3"/>
    </row>
    <row r="145" spans="1:136" ht="15.75" customHeight="1">
      <c r="A145" s="235"/>
      <c r="B145" s="180"/>
      <c r="C145" s="180">
        <v>323</v>
      </c>
      <c r="D145" s="547" t="s">
        <v>7</v>
      </c>
      <c r="E145" s="547"/>
      <c r="F145" s="547"/>
      <c r="G145" s="547"/>
      <c r="H145" s="74">
        <f>SUM(I145:S145)</f>
        <v>0</v>
      </c>
      <c r="I145" s="78"/>
      <c r="J145" s="89"/>
      <c r="K145" s="80"/>
      <c r="L145" s="321"/>
      <c r="M145" s="118"/>
      <c r="N145" s="79"/>
      <c r="O145" s="79"/>
      <c r="P145" s="79"/>
      <c r="Q145" s="79"/>
      <c r="R145" s="79"/>
      <c r="S145" s="80"/>
      <c r="T145" s="257">
        <f>SUM(U145:AE145)</f>
        <v>0</v>
      </c>
      <c r="U145" s="242"/>
      <c r="V145" s="247"/>
      <c r="W145" s="243"/>
      <c r="X145" s="323"/>
      <c r="Y145" s="244"/>
      <c r="Z145" s="245"/>
      <c r="AA145" s="245"/>
      <c r="AB145" s="245"/>
      <c r="AC145" s="245"/>
      <c r="AD145" s="245"/>
      <c r="AE145" s="243"/>
      <c r="AF145" s="280">
        <f>SUM(AG145:AQ145)</f>
        <v>0</v>
      </c>
      <c r="AG145" s="242"/>
      <c r="AH145" s="247"/>
      <c r="AI145" s="243"/>
      <c r="AJ145" s="323"/>
      <c r="AK145" s="244"/>
      <c r="AL145" s="245"/>
      <c r="AM145" s="245"/>
      <c r="AN145" s="245"/>
      <c r="AO145" s="245"/>
      <c r="AP145" s="245"/>
      <c r="AQ145" s="243"/>
      <c r="AR145" s="209"/>
      <c r="AT145" s="195"/>
      <c r="AU145" s="195"/>
      <c r="AV145" s="195"/>
      <c r="AZ145" s="3"/>
    </row>
    <row r="146" spans="1:136" ht="15.75" customHeight="1">
      <c r="A146" s="235"/>
      <c r="B146" s="180"/>
      <c r="C146" s="180">
        <v>329</v>
      </c>
      <c r="D146" s="547" t="s">
        <v>8</v>
      </c>
      <c r="E146" s="547"/>
      <c r="F146" s="547"/>
      <c r="G146" s="548"/>
      <c r="H146" s="74">
        <f>SUM(I146:S146)</f>
        <v>0</v>
      </c>
      <c r="I146" s="78"/>
      <c r="J146" s="89"/>
      <c r="K146" s="80"/>
      <c r="L146" s="321"/>
      <c r="M146" s="118"/>
      <c r="N146" s="79"/>
      <c r="O146" s="79"/>
      <c r="P146" s="79"/>
      <c r="Q146" s="79"/>
      <c r="R146" s="79"/>
      <c r="S146" s="80"/>
      <c r="T146" s="257">
        <f>SUM(U146:AE146)</f>
        <v>0</v>
      </c>
      <c r="U146" s="242"/>
      <c r="V146" s="247"/>
      <c r="W146" s="243"/>
      <c r="X146" s="323"/>
      <c r="Y146" s="244"/>
      <c r="Z146" s="245"/>
      <c r="AA146" s="245"/>
      <c r="AB146" s="245"/>
      <c r="AC146" s="245"/>
      <c r="AD146" s="245"/>
      <c r="AE146" s="243"/>
      <c r="AF146" s="280">
        <f>SUM(AG146:AQ146)</f>
        <v>0</v>
      </c>
      <c r="AG146" s="242"/>
      <c r="AH146" s="247"/>
      <c r="AI146" s="243"/>
      <c r="AJ146" s="323"/>
      <c r="AK146" s="244"/>
      <c r="AL146" s="245"/>
      <c r="AM146" s="245"/>
      <c r="AN146" s="245"/>
      <c r="AO146" s="245"/>
      <c r="AP146" s="245"/>
      <c r="AQ146" s="243"/>
      <c r="AR146" s="209"/>
      <c r="AT146" s="195"/>
      <c r="AU146" s="195"/>
      <c r="AV146" s="195"/>
      <c r="AZ146" s="3"/>
    </row>
    <row r="147" spans="1:136" s="62" customFormat="1" ht="10.5" customHeight="1">
      <c r="A147" s="237"/>
      <c r="B147" s="26"/>
      <c r="C147" s="26"/>
      <c r="D147" s="27"/>
      <c r="E147" s="27"/>
      <c r="F147" s="27"/>
      <c r="G147" s="27"/>
      <c r="H147" s="86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126"/>
      <c r="T147" s="10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126"/>
      <c r="AF147" s="10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126"/>
      <c r="AR147" s="209"/>
      <c r="AS147" s="103"/>
      <c r="AT147" s="195"/>
      <c r="AU147" s="195"/>
      <c r="AV147" s="195"/>
      <c r="AW147" s="103"/>
      <c r="AX147" s="103"/>
      <c r="AY147" s="103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</row>
    <row r="148" spans="1:136" s="72" customFormat="1" ht="25.9" customHeight="1">
      <c r="A148" s="555" t="s">
        <v>299</v>
      </c>
      <c r="B148" s="556"/>
      <c r="C148" s="556"/>
      <c r="D148" s="557" t="s">
        <v>132</v>
      </c>
      <c r="E148" s="557"/>
      <c r="F148" s="557"/>
      <c r="G148" s="558"/>
      <c r="H148" s="81">
        <f t="shared" ref="H148:H157" si="164">SUM(I148:S148)</f>
        <v>0</v>
      </c>
      <c r="I148" s="82">
        <f>I149+I155</f>
        <v>0</v>
      </c>
      <c r="J148" s="303">
        <f>J149+J155</f>
        <v>0</v>
      </c>
      <c r="K148" s="84">
        <f t="shared" ref="K148:S148" si="165">K149+K155</f>
        <v>0</v>
      </c>
      <c r="L148" s="319">
        <f t="shared" si="165"/>
        <v>0</v>
      </c>
      <c r="M148" s="120">
        <f t="shared" si="165"/>
        <v>0</v>
      </c>
      <c r="N148" s="83">
        <f t="shared" si="165"/>
        <v>0</v>
      </c>
      <c r="O148" s="83">
        <f>O149+O155</f>
        <v>0</v>
      </c>
      <c r="P148" s="83">
        <f t="shared" si="165"/>
        <v>0</v>
      </c>
      <c r="Q148" s="83">
        <f t="shared" si="165"/>
        <v>0</v>
      </c>
      <c r="R148" s="83">
        <f t="shared" si="165"/>
        <v>0</v>
      </c>
      <c r="S148" s="84">
        <f t="shared" si="165"/>
        <v>0</v>
      </c>
      <c r="T148" s="262">
        <f t="shared" ref="T148:T157" si="166">SUM(U148:AE148)</f>
        <v>0</v>
      </c>
      <c r="U148" s="82">
        <f>U149+U155</f>
        <v>0</v>
      </c>
      <c r="V148" s="303">
        <f>V149+V155</f>
        <v>0</v>
      </c>
      <c r="W148" s="84">
        <f t="shared" ref="W148:AE148" si="167">W149+W155</f>
        <v>0</v>
      </c>
      <c r="X148" s="319">
        <f t="shared" si="167"/>
        <v>0</v>
      </c>
      <c r="Y148" s="120">
        <f t="shared" si="167"/>
        <v>0</v>
      </c>
      <c r="Z148" s="83">
        <f t="shared" si="167"/>
        <v>0</v>
      </c>
      <c r="AA148" s="83">
        <f>AA149+AA155</f>
        <v>0</v>
      </c>
      <c r="AB148" s="83">
        <f t="shared" si="167"/>
        <v>0</v>
      </c>
      <c r="AC148" s="83">
        <f t="shared" si="167"/>
        <v>0</v>
      </c>
      <c r="AD148" s="83">
        <f t="shared" si="167"/>
        <v>0</v>
      </c>
      <c r="AE148" s="84">
        <f t="shared" si="167"/>
        <v>0</v>
      </c>
      <c r="AF148" s="278">
        <f t="shared" ref="AF148:AF157" si="168">SUM(AG148:AQ148)</f>
        <v>0</v>
      </c>
      <c r="AG148" s="82">
        <f>AG149+AG155</f>
        <v>0</v>
      </c>
      <c r="AH148" s="303">
        <f>AH149+AH155</f>
        <v>0</v>
      </c>
      <c r="AI148" s="84">
        <f t="shared" ref="AI148:AQ148" si="169">AI149+AI155</f>
        <v>0</v>
      </c>
      <c r="AJ148" s="319">
        <f t="shared" si="169"/>
        <v>0</v>
      </c>
      <c r="AK148" s="120">
        <f t="shared" si="169"/>
        <v>0</v>
      </c>
      <c r="AL148" s="83">
        <f t="shared" si="169"/>
        <v>0</v>
      </c>
      <c r="AM148" s="83">
        <f>AM149+AM155</f>
        <v>0</v>
      </c>
      <c r="AN148" s="83">
        <f t="shared" si="169"/>
        <v>0</v>
      </c>
      <c r="AO148" s="83">
        <f t="shared" si="169"/>
        <v>0</v>
      </c>
      <c r="AP148" s="83">
        <f t="shared" si="169"/>
        <v>0</v>
      </c>
      <c r="AQ148" s="84">
        <f t="shared" si="169"/>
        <v>0</v>
      </c>
      <c r="AR148" s="209"/>
      <c r="AS148" s="124"/>
      <c r="AT148" s="124"/>
      <c r="AU148" s="124"/>
      <c r="AV148" s="124"/>
      <c r="AW148" s="124"/>
      <c r="AX148" s="124"/>
      <c r="AY148" s="12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  <c r="BN148" s="194"/>
      <c r="BO148" s="194"/>
      <c r="BP148" s="193"/>
      <c r="BQ148" s="193"/>
      <c r="BR148" s="193"/>
      <c r="BS148" s="193"/>
      <c r="BT148" s="193"/>
      <c r="BU148" s="193"/>
      <c r="BV148" s="193"/>
      <c r="BW148" s="193"/>
      <c r="BX148" s="193"/>
      <c r="BY148" s="193"/>
      <c r="BZ148" s="193"/>
      <c r="CA148" s="193"/>
      <c r="CB148" s="193"/>
      <c r="CC148" s="193"/>
      <c r="CD148" s="193"/>
      <c r="CE148" s="193"/>
      <c r="CF148" s="193"/>
      <c r="CG148" s="193"/>
      <c r="CH148" s="193"/>
      <c r="CI148" s="193"/>
      <c r="CJ148" s="193"/>
      <c r="CK148" s="193"/>
      <c r="CL148" s="193"/>
      <c r="CM148" s="193"/>
      <c r="CN148" s="193"/>
      <c r="CO148" s="193"/>
      <c r="CP148" s="193"/>
      <c r="CQ148" s="193"/>
      <c r="CR148" s="193"/>
      <c r="CS148" s="193"/>
      <c r="CT148" s="193"/>
      <c r="CU148" s="193"/>
      <c r="CV148" s="193"/>
      <c r="CW148" s="193"/>
      <c r="CX148" s="193"/>
      <c r="CY148" s="193"/>
      <c r="CZ148" s="193"/>
      <c r="DA148" s="193"/>
      <c r="DB148" s="193"/>
      <c r="DC148" s="193"/>
      <c r="DD148" s="193"/>
      <c r="DE148" s="193"/>
      <c r="DF148" s="193"/>
      <c r="DG148" s="193"/>
      <c r="DH148" s="193"/>
      <c r="DI148" s="193"/>
      <c r="DJ148" s="193"/>
      <c r="DK148" s="193"/>
      <c r="DL148" s="193"/>
      <c r="DM148" s="193"/>
      <c r="DN148" s="193"/>
      <c r="DO148" s="193"/>
      <c r="DP148" s="193"/>
      <c r="DQ148" s="193"/>
      <c r="DR148" s="193"/>
      <c r="DS148" s="193"/>
      <c r="DT148" s="193"/>
      <c r="DU148" s="193"/>
      <c r="DV148" s="193"/>
      <c r="DW148" s="193"/>
      <c r="DX148" s="193"/>
      <c r="DY148" s="193"/>
      <c r="DZ148" s="193"/>
      <c r="EA148" s="193"/>
      <c r="EB148" s="193"/>
      <c r="EC148" s="193"/>
      <c r="ED148" s="193"/>
      <c r="EE148" s="193"/>
      <c r="EF148" s="193"/>
    </row>
    <row r="149" spans="1:136" s="72" customFormat="1" ht="15.75" customHeight="1">
      <c r="A149" s="233">
        <v>3</v>
      </c>
      <c r="B149" s="68"/>
      <c r="C149" s="85"/>
      <c r="D149" s="551" t="s">
        <v>16</v>
      </c>
      <c r="E149" s="551"/>
      <c r="F149" s="551"/>
      <c r="G149" s="552"/>
      <c r="H149" s="73">
        <f t="shared" si="164"/>
        <v>0</v>
      </c>
      <c r="I149" s="75">
        <f>I150</f>
        <v>0</v>
      </c>
      <c r="J149" s="61">
        <f>J150</f>
        <v>0</v>
      </c>
      <c r="K149" s="77">
        <f t="shared" ref="K149:AQ149" si="170">K150</f>
        <v>0</v>
      </c>
      <c r="L149" s="320">
        <f t="shared" si="170"/>
        <v>0</v>
      </c>
      <c r="M149" s="90">
        <f t="shared" si="170"/>
        <v>0</v>
      </c>
      <c r="N149" s="76">
        <f t="shared" si="170"/>
        <v>0</v>
      </c>
      <c r="O149" s="76">
        <f t="shared" si="170"/>
        <v>0</v>
      </c>
      <c r="P149" s="76">
        <f t="shared" si="170"/>
        <v>0</v>
      </c>
      <c r="Q149" s="76">
        <f t="shared" si="170"/>
        <v>0</v>
      </c>
      <c r="R149" s="76">
        <f t="shared" si="170"/>
        <v>0</v>
      </c>
      <c r="S149" s="77">
        <f t="shared" si="170"/>
        <v>0</v>
      </c>
      <c r="T149" s="249">
        <f t="shared" si="166"/>
        <v>0</v>
      </c>
      <c r="U149" s="75">
        <f>U150</f>
        <v>0</v>
      </c>
      <c r="V149" s="61">
        <f>V150</f>
        <v>0</v>
      </c>
      <c r="W149" s="77">
        <f t="shared" si="170"/>
        <v>0</v>
      </c>
      <c r="X149" s="320">
        <f t="shared" si="170"/>
        <v>0</v>
      </c>
      <c r="Y149" s="90">
        <f t="shared" si="170"/>
        <v>0</v>
      </c>
      <c r="Z149" s="76">
        <f t="shared" si="170"/>
        <v>0</v>
      </c>
      <c r="AA149" s="76">
        <f t="shared" si="170"/>
        <v>0</v>
      </c>
      <c r="AB149" s="76">
        <f t="shared" si="170"/>
        <v>0</v>
      </c>
      <c r="AC149" s="76">
        <f t="shared" si="170"/>
        <v>0</v>
      </c>
      <c r="AD149" s="76">
        <f t="shared" si="170"/>
        <v>0</v>
      </c>
      <c r="AE149" s="77">
        <f t="shared" si="170"/>
        <v>0</v>
      </c>
      <c r="AF149" s="279">
        <f t="shared" si="168"/>
        <v>0</v>
      </c>
      <c r="AG149" s="75">
        <f>AG150</f>
        <v>0</v>
      </c>
      <c r="AH149" s="61">
        <f>AH150</f>
        <v>0</v>
      </c>
      <c r="AI149" s="77">
        <f t="shared" si="170"/>
        <v>0</v>
      </c>
      <c r="AJ149" s="320">
        <f t="shared" si="170"/>
        <v>0</v>
      </c>
      <c r="AK149" s="90">
        <f t="shared" si="170"/>
        <v>0</v>
      </c>
      <c r="AL149" s="76">
        <f t="shared" si="170"/>
        <v>0</v>
      </c>
      <c r="AM149" s="76">
        <f t="shared" si="170"/>
        <v>0</v>
      </c>
      <c r="AN149" s="76">
        <f t="shared" si="170"/>
        <v>0</v>
      </c>
      <c r="AO149" s="76">
        <f t="shared" si="170"/>
        <v>0</v>
      </c>
      <c r="AP149" s="76">
        <f t="shared" si="170"/>
        <v>0</v>
      </c>
      <c r="AQ149" s="77">
        <f t="shared" si="170"/>
        <v>0</v>
      </c>
      <c r="AR149" s="209"/>
      <c r="AS149" s="103"/>
      <c r="AT149" s="195"/>
      <c r="AU149" s="195"/>
      <c r="AV149" s="195"/>
      <c r="AW149" s="103"/>
      <c r="AX149" s="103"/>
      <c r="AY149" s="103"/>
      <c r="BA149" s="194"/>
      <c r="BB149" s="194"/>
      <c r="BC149" s="194"/>
      <c r="BD149" s="194"/>
      <c r="BE149" s="194"/>
      <c r="BF149" s="194"/>
      <c r="BG149" s="194"/>
      <c r="BH149" s="194"/>
      <c r="BI149" s="194"/>
      <c r="BJ149" s="194"/>
      <c r="BK149" s="194"/>
      <c r="BL149" s="194"/>
      <c r="BM149" s="194"/>
      <c r="BN149" s="194"/>
      <c r="BO149" s="194"/>
      <c r="BP149" s="193"/>
      <c r="BQ149" s="193"/>
      <c r="BR149" s="193"/>
      <c r="BS149" s="193"/>
      <c r="BT149" s="193"/>
      <c r="BU149" s="193"/>
      <c r="BV149" s="193"/>
      <c r="BW149" s="193"/>
      <c r="BX149" s="193"/>
      <c r="BY149" s="193"/>
      <c r="BZ149" s="193"/>
      <c r="CA149" s="193"/>
      <c r="CB149" s="193"/>
      <c r="CC149" s="193"/>
      <c r="CD149" s="193"/>
      <c r="CE149" s="193"/>
      <c r="CF149" s="193"/>
      <c r="CG149" s="193"/>
      <c r="CH149" s="193"/>
      <c r="CI149" s="193"/>
      <c r="CJ149" s="193"/>
      <c r="CK149" s="193"/>
      <c r="CL149" s="193"/>
      <c r="CM149" s="193"/>
      <c r="CN149" s="193"/>
      <c r="CO149" s="193"/>
      <c r="CP149" s="193"/>
      <c r="CQ149" s="193"/>
      <c r="CR149" s="193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193"/>
      <c r="DF149" s="193"/>
      <c r="DG149" s="193"/>
      <c r="DH149" s="193"/>
      <c r="DI149" s="193"/>
      <c r="DJ149" s="193"/>
      <c r="DK149" s="193"/>
      <c r="DL149" s="193"/>
      <c r="DM149" s="193"/>
      <c r="DN149" s="193"/>
      <c r="DO149" s="193"/>
      <c r="DP149" s="193"/>
      <c r="DQ149" s="193"/>
      <c r="DR149" s="193"/>
      <c r="DS149" s="193"/>
      <c r="DT149" s="193"/>
      <c r="DU149" s="193"/>
      <c r="DV149" s="193"/>
      <c r="DW149" s="193"/>
      <c r="DX149" s="193"/>
      <c r="DY149" s="193"/>
      <c r="DZ149" s="193"/>
      <c r="EA149" s="193"/>
      <c r="EB149" s="193"/>
      <c r="EC149" s="193"/>
      <c r="ED149" s="193"/>
      <c r="EE149" s="193"/>
      <c r="EF149" s="193"/>
    </row>
    <row r="150" spans="1:136" s="4" customFormat="1" ht="15.75" customHeight="1">
      <c r="A150" s="549">
        <v>32</v>
      </c>
      <c r="B150" s="550"/>
      <c r="C150" s="85"/>
      <c r="D150" s="551" t="s">
        <v>4</v>
      </c>
      <c r="E150" s="551"/>
      <c r="F150" s="551"/>
      <c r="G150" s="552"/>
      <c r="H150" s="73">
        <f t="shared" si="164"/>
        <v>0</v>
      </c>
      <c r="I150" s="75">
        <f>SUM(I151:I154)</f>
        <v>0</v>
      </c>
      <c r="J150" s="61">
        <f>SUM(J151:J154)</f>
        <v>0</v>
      </c>
      <c r="K150" s="77">
        <f t="shared" ref="K150:S150" si="171">SUM(K151:K154)</f>
        <v>0</v>
      </c>
      <c r="L150" s="320">
        <f t="shared" si="171"/>
        <v>0</v>
      </c>
      <c r="M150" s="90">
        <f t="shared" si="171"/>
        <v>0</v>
      </c>
      <c r="N150" s="76">
        <f t="shared" si="171"/>
        <v>0</v>
      </c>
      <c r="O150" s="76">
        <f>SUM(O151:O154)</f>
        <v>0</v>
      </c>
      <c r="P150" s="76">
        <f t="shared" si="171"/>
        <v>0</v>
      </c>
      <c r="Q150" s="76">
        <f t="shared" si="171"/>
        <v>0</v>
      </c>
      <c r="R150" s="76">
        <f t="shared" si="171"/>
        <v>0</v>
      </c>
      <c r="S150" s="77">
        <f t="shared" si="171"/>
        <v>0</v>
      </c>
      <c r="T150" s="249">
        <f t="shared" si="166"/>
        <v>0</v>
      </c>
      <c r="U150" s="75">
        <f>SUM(U151:U154)</f>
        <v>0</v>
      </c>
      <c r="V150" s="61">
        <f>SUM(V151:V154)</f>
        <v>0</v>
      </c>
      <c r="W150" s="77">
        <f t="shared" ref="W150:AE150" si="172">SUM(W151:W154)</f>
        <v>0</v>
      </c>
      <c r="X150" s="320">
        <f t="shared" si="172"/>
        <v>0</v>
      </c>
      <c r="Y150" s="90">
        <f t="shared" si="172"/>
        <v>0</v>
      </c>
      <c r="Z150" s="76">
        <f t="shared" si="172"/>
        <v>0</v>
      </c>
      <c r="AA150" s="76">
        <f>SUM(AA151:AA154)</f>
        <v>0</v>
      </c>
      <c r="AB150" s="76">
        <f t="shared" si="172"/>
        <v>0</v>
      </c>
      <c r="AC150" s="76">
        <f t="shared" si="172"/>
        <v>0</v>
      </c>
      <c r="AD150" s="76">
        <f t="shared" si="172"/>
        <v>0</v>
      </c>
      <c r="AE150" s="77">
        <f t="shared" si="172"/>
        <v>0</v>
      </c>
      <c r="AF150" s="279">
        <f t="shared" si="168"/>
        <v>0</v>
      </c>
      <c r="AG150" s="75">
        <f>SUM(AG151:AG154)</f>
        <v>0</v>
      </c>
      <c r="AH150" s="61">
        <f>SUM(AH151:AH154)</f>
        <v>0</v>
      </c>
      <c r="AI150" s="77">
        <f t="shared" ref="AI150:AQ150" si="173">SUM(AI151:AI154)</f>
        <v>0</v>
      </c>
      <c r="AJ150" s="320">
        <f t="shared" si="173"/>
        <v>0</v>
      </c>
      <c r="AK150" s="90">
        <f t="shared" si="173"/>
        <v>0</v>
      </c>
      <c r="AL150" s="76">
        <f t="shared" si="173"/>
        <v>0</v>
      </c>
      <c r="AM150" s="76">
        <f>SUM(AM151:AM154)</f>
        <v>0</v>
      </c>
      <c r="AN150" s="76">
        <f t="shared" si="173"/>
        <v>0</v>
      </c>
      <c r="AO150" s="76">
        <f t="shared" si="173"/>
        <v>0</v>
      </c>
      <c r="AP150" s="76">
        <f t="shared" si="173"/>
        <v>0</v>
      </c>
      <c r="AQ150" s="77">
        <f t="shared" si="173"/>
        <v>0</v>
      </c>
      <c r="AR150" s="209"/>
      <c r="AS150" s="103"/>
      <c r="AT150" s="195"/>
      <c r="AU150" s="195"/>
      <c r="AV150" s="195"/>
      <c r="AW150" s="103"/>
      <c r="AX150" s="103"/>
      <c r="AY150" s="103"/>
      <c r="BA150" s="124"/>
      <c r="BB150" s="124"/>
      <c r="BC150" s="124"/>
      <c r="BD150" s="124"/>
      <c r="BE150" s="124"/>
      <c r="BF150" s="124"/>
      <c r="BG150" s="124"/>
      <c r="BH150" s="124"/>
      <c r="BI150" s="124"/>
      <c r="BJ150" s="124"/>
      <c r="BK150" s="124"/>
      <c r="BL150" s="124"/>
      <c r="BM150" s="124"/>
      <c r="BN150" s="124"/>
      <c r="BO150" s="124"/>
      <c r="BP150" s="191"/>
      <c r="BQ150" s="191"/>
      <c r="BR150" s="191"/>
      <c r="BS150" s="191"/>
      <c r="BT150" s="191"/>
      <c r="BU150" s="191"/>
      <c r="BV150" s="191"/>
      <c r="BW150" s="191"/>
      <c r="BX150" s="191"/>
      <c r="BY150" s="191"/>
      <c r="BZ150" s="191"/>
      <c r="CA150" s="191"/>
      <c r="CB150" s="191"/>
      <c r="CC150" s="191"/>
      <c r="CD150" s="191"/>
      <c r="CE150" s="191"/>
      <c r="CF150" s="191"/>
      <c r="CG150" s="191"/>
      <c r="CH150" s="191"/>
      <c r="CI150" s="191"/>
      <c r="CJ150" s="191"/>
      <c r="CK150" s="191"/>
      <c r="CL150" s="191"/>
      <c r="CM150" s="191"/>
      <c r="CN150" s="191"/>
      <c r="CO150" s="191"/>
      <c r="CP150" s="191"/>
      <c r="CQ150" s="191"/>
      <c r="CR150" s="191"/>
      <c r="CS150" s="191"/>
      <c r="CT150" s="191"/>
      <c r="CU150" s="191"/>
      <c r="CV150" s="191"/>
      <c r="CW150" s="191"/>
      <c r="CX150" s="191"/>
      <c r="CY150" s="191"/>
      <c r="CZ150" s="191"/>
      <c r="DA150" s="191"/>
      <c r="DB150" s="191"/>
      <c r="DC150" s="191"/>
      <c r="DD150" s="191"/>
      <c r="DE150" s="191"/>
      <c r="DF150" s="191"/>
      <c r="DG150" s="191"/>
      <c r="DH150" s="191"/>
      <c r="DI150" s="191"/>
      <c r="DJ150" s="191"/>
      <c r="DK150" s="191"/>
      <c r="DL150" s="191"/>
      <c r="DM150" s="191"/>
      <c r="DN150" s="191"/>
      <c r="DO150" s="191"/>
      <c r="DP150" s="191"/>
      <c r="DQ150" s="191"/>
      <c r="DR150" s="191"/>
      <c r="DS150" s="191"/>
      <c r="DT150" s="191"/>
      <c r="DU150" s="191"/>
      <c r="DV150" s="191"/>
      <c r="DW150" s="191"/>
      <c r="DX150" s="191"/>
      <c r="DY150" s="191"/>
      <c r="DZ150" s="191"/>
      <c r="EA150" s="191"/>
      <c r="EB150" s="191"/>
      <c r="EC150" s="191"/>
      <c r="ED150" s="191"/>
      <c r="EE150" s="191"/>
      <c r="EF150" s="191"/>
    </row>
    <row r="151" spans="1:136" ht="15.75" customHeight="1">
      <c r="A151" s="235"/>
      <c r="B151" s="180"/>
      <c r="C151" s="180">
        <v>321</v>
      </c>
      <c r="D151" s="547" t="s">
        <v>5</v>
      </c>
      <c r="E151" s="547"/>
      <c r="F151" s="547"/>
      <c r="G151" s="547"/>
      <c r="H151" s="74">
        <f t="shared" si="164"/>
        <v>0</v>
      </c>
      <c r="I151" s="78"/>
      <c r="J151" s="89"/>
      <c r="K151" s="80"/>
      <c r="L151" s="321"/>
      <c r="M151" s="118"/>
      <c r="N151" s="79"/>
      <c r="O151" s="79"/>
      <c r="P151" s="79"/>
      <c r="Q151" s="79"/>
      <c r="R151" s="79"/>
      <c r="S151" s="80"/>
      <c r="T151" s="257">
        <f t="shared" si="166"/>
        <v>0</v>
      </c>
      <c r="U151" s="242"/>
      <c r="V151" s="247"/>
      <c r="W151" s="243"/>
      <c r="X151" s="323"/>
      <c r="Y151" s="244"/>
      <c r="Z151" s="245"/>
      <c r="AA151" s="245"/>
      <c r="AB151" s="245"/>
      <c r="AC151" s="245"/>
      <c r="AD151" s="245"/>
      <c r="AE151" s="243"/>
      <c r="AF151" s="280">
        <f t="shared" si="168"/>
        <v>0</v>
      </c>
      <c r="AG151" s="242"/>
      <c r="AH151" s="247"/>
      <c r="AI151" s="243"/>
      <c r="AJ151" s="323"/>
      <c r="AK151" s="244"/>
      <c r="AL151" s="245"/>
      <c r="AM151" s="245"/>
      <c r="AN151" s="245"/>
      <c r="AO151" s="245"/>
      <c r="AP151" s="245"/>
      <c r="AQ151" s="243"/>
      <c r="AR151" s="209"/>
      <c r="AT151" s="195"/>
      <c r="AU151" s="195"/>
      <c r="AV151" s="195"/>
      <c r="AZ151" s="3"/>
    </row>
    <row r="152" spans="1:136" ht="15.75" customHeight="1">
      <c r="A152" s="235"/>
      <c r="B152" s="180"/>
      <c r="C152" s="180">
        <v>322</v>
      </c>
      <c r="D152" s="547" t="s">
        <v>6</v>
      </c>
      <c r="E152" s="547"/>
      <c r="F152" s="547"/>
      <c r="G152" s="547"/>
      <c r="H152" s="74">
        <f t="shared" si="164"/>
        <v>0</v>
      </c>
      <c r="I152" s="78"/>
      <c r="J152" s="89"/>
      <c r="K152" s="80"/>
      <c r="L152" s="321"/>
      <c r="M152" s="118"/>
      <c r="N152" s="79"/>
      <c r="O152" s="79"/>
      <c r="P152" s="79"/>
      <c r="Q152" s="79"/>
      <c r="R152" s="79"/>
      <c r="S152" s="80"/>
      <c r="T152" s="257">
        <f t="shared" si="166"/>
        <v>0</v>
      </c>
      <c r="U152" s="242"/>
      <c r="V152" s="247"/>
      <c r="W152" s="243"/>
      <c r="X152" s="323"/>
      <c r="Y152" s="244"/>
      <c r="Z152" s="245"/>
      <c r="AA152" s="245"/>
      <c r="AB152" s="245"/>
      <c r="AC152" s="245"/>
      <c r="AD152" s="245"/>
      <c r="AE152" s="243"/>
      <c r="AF152" s="280">
        <f t="shared" si="168"/>
        <v>0</v>
      </c>
      <c r="AG152" s="242"/>
      <c r="AH152" s="247"/>
      <c r="AI152" s="243"/>
      <c r="AJ152" s="323"/>
      <c r="AK152" s="244"/>
      <c r="AL152" s="245"/>
      <c r="AM152" s="245"/>
      <c r="AN152" s="245"/>
      <c r="AO152" s="245"/>
      <c r="AP152" s="245"/>
      <c r="AQ152" s="243"/>
      <c r="AR152" s="209"/>
      <c r="AT152" s="195"/>
      <c r="AU152" s="195"/>
      <c r="AV152" s="195"/>
      <c r="AZ152" s="3"/>
    </row>
    <row r="153" spans="1:136" ht="15.75" customHeight="1">
      <c r="A153" s="235"/>
      <c r="B153" s="180"/>
      <c r="C153" s="180">
        <v>323</v>
      </c>
      <c r="D153" s="547" t="s">
        <v>7</v>
      </c>
      <c r="E153" s="547"/>
      <c r="F153" s="547"/>
      <c r="G153" s="547"/>
      <c r="H153" s="74">
        <f t="shared" si="164"/>
        <v>0</v>
      </c>
      <c r="I153" s="78"/>
      <c r="J153" s="89"/>
      <c r="K153" s="80"/>
      <c r="L153" s="321"/>
      <c r="M153" s="118"/>
      <c r="N153" s="79"/>
      <c r="O153" s="79"/>
      <c r="P153" s="79"/>
      <c r="Q153" s="79"/>
      <c r="R153" s="79"/>
      <c r="S153" s="80"/>
      <c r="T153" s="257">
        <f t="shared" si="166"/>
        <v>0</v>
      </c>
      <c r="U153" s="242"/>
      <c r="V153" s="247"/>
      <c r="W153" s="243"/>
      <c r="X153" s="323"/>
      <c r="Y153" s="244"/>
      <c r="Z153" s="245"/>
      <c r="AA153" s="245"/>
      <c r="AB153" s="245"/>
      <c r="AC153" s="245"/>
      <c r="AD153" s="245"/>
      <c r="AE153" s="243"/>
      <c r="AF153" s="280">
        <f t="shared" si="168"/>
        <v>0</v>
      </c>
      <c r="AG153" s="242"/>
      <c r="AH153" s="247"/>
      <c r="AI153" s="243"/>
      <c r="AJ153" s="323"/>
      <c r="AK153" s="244"/>
      <c r="AL153" s="245"/>
      <c r="AM153" s="245"/>
      <c r="AN153" s="245"/>
      <c r="AO153" s="245"/>
      <c r="AP153" s="245"/>
      <c r="AQ153" s="243"/>
      <c r="AR153" s="293"/>
      <c r="AS153" s="124"/>
      <c r="AT153" s="124"/>
      <c r="AU153" s="124"/>
      <c r="AV153" s="124"/>
      <c r="AW153" s="294"/>
      <c r="AX153" s="294"/>
      <c r="AY153" s="294"/>
      <c r="AZ153" s="3"/>
    </row>
    <row r="154" spans="1:136" ht="15.75" customHeight="1">
      <c r="A154" s="235"/>
      <c r="B154" s="180"/>
      <c r="C154" s="180">
        <v>329</v>
      </c>
      <c r="D154" s="547" t="s">
        <v>8</v>
      </c>
      <c r="E154" s="547"/>
      <c r="F154" s="547"/>
      <c r="G154" s="548"/>
      <c r="H154" s="74">
        <f t="shared" si="164"/>
        <v>0</v>
      </c>
      <c r="I154" s="78"/>
      <c r="J154" s="89"/>
      <c r="K154" s="80"/>
      <c r="L154" s="321"/>
      <c r="M154" s="118"/>
      <c r="N154" s="79"/>
      <c r="O154" s="79"/>
      <c r="P154" s="79"/>
      <c r="Q154" s="79"/>
      <c r="R154" s="79"/>
      <c r="S154" s="80"/>
      <c r="T154" s="257">
        <f t="shared" si="166"/>
        <v>0</v>
      </c>
      <c r="U154" s="242"/>
      <c r="V154" s="247"/>
      <c r="W154" s="243"/>
      <c r="X154" s="323"/>
      <c r="Y154" s="244"/>
      <c r="Z154" s="245"/>
      <c r="AA154" s="245"/>
      <c r="AB154" s="245"/>
      <c r="AC154" s="245"/>
      <c r="AD154" s="245"/>
      <c r="AE154" s="243"/>
      <c r="AF154" s="280">
        <f t="shared" si="168"/>
        <v>0</v>
      </c>
      <c r="AG154" s="242"/>
      <c r="AH154" s="247"/>
      <c r="AI154" s="243"/>
      <c r="AJ154" s="323"/>
      <c r="AK154" s="244"/>
      <c r="AL154" s="245"/>
      <c r="AM154" s="245"/>
      <c r="AN154" s="245"/>
      <c r="AO154" s="245"/>
      <c r="AP154" s="245"/>
      <c r="AQ154" s="243"/>
      <c r="AR154" s="293"/>
      <c r="AS154" s="124"/>
      <c r="AT154" s="124"/>
      <c r="AU154" s="124"/>
      <c r="AV154" s="124"/>
      <c r="AW154" s="294"/>
      <c r="AX154" s="294"/>
      <c r="AY154" s="294"/>
      <c r="AZ154" s="3"/>
    </row>
    <row r="155" spans="1:136" s="72" customFormat="1" ht="25.5" customHeight="1">
      <c r="A155" s="233">
        <v>4</v>
      </c>
      <c r="B155" s="66"/>
      <c r="C155" s="66"/>
      <c r="D155" s="553" t="s">
        <v>17</v>
      </c>
      <c r="E155" s="553"/>
      <c r="F155" s="553"/>
      <c r="G155" s="554"/>
      <c r="H155" s="73">
        <f t="shared" si="164"/>
        <v>0</v>
      </c>
      <c r="I155" s="75">
        <f>I156</f>
        <v>0</v>
      </c>
      <c r="J155" s="61">
        <f>J156</f>
        <v>0</v>
      </c>
      <c r="K155" s="77">
        <f t="shared" ref="K155:AI156" si="174">K156</f>
        <v>0</v>
      </c>
      <c r="L155" s="320">
        <f t="shared" si="174"/>
        <v>0</v>
      </c>
      <c r="M155" s="90">
        <f t="shared" si="174"/>
        <v>0</v>
      </c>
      <c r="N155" s="76">
        <f t="shared" si="174"/>
        <v>0</v>
      </c>
      <c r="O155" s="76">
        <f t="shared" si="174"/>
        <v>0</v>
      </c>
      <c r="P155" s="76">
        <f t="shared" si="174"/>
        <v>0</v>
      </c>
      <c r="Q155" s="76">
        <f t="shared" si="174"/>
        <v>0</v>
      </c>
      <c r="R155" s="76">
        <f t="shared" si="174"/>
        <v>0</v>
      </c>
      <c r="S155" s="77">
        <f t="shared" si="174"/>
        <v>0</v>
      </c>
      <c r="T155" s="249">
        <f t="shared" si="166"/>
        <v>0</v>
      </c>
      <c r="U155" s="75">
        <f>U156</f>
        <v>0</v>
      </c>
      <c r="V155" s="61">
        <f>V156</f>
        <v>0</v>
      </c>
      <c r="W155" s="77">
        <f t="shared" si="174"/>
        <v>0</v>
      </c>
      <c r="X155" s="320">
        <f t="shared" si="174"/>
        <v>0</v>
      </c>
      <c r="Y155" s="90">
        <f t="shared" si="174"/>
        <v>0</v>
      </c>
      <c r="Z155" s="76">
        <f t="shared" si="174"/>
        <v>0</v>
      </c>
      <c r="AA155" s="76">
        <f t="shared" si="174"/>
        <v>0</v>
      </c>
      <c r="AB155" s="76">
        <f t="shared" si="174"/>
        <v>0</v>
      </c>
      <c r="AC155" s="76">
        <f t="shared" si="174"/>
        <v>0</v>
      </c>
      <c r="AD155" s="76">
        <f t="shared" si="174"/>
        <v>0</v>
      </c>
      <c r="AE155" s="77">
        <f t="shared" si="174"/>
        <v>0</v>
      </c>
      <c r="AF155" s="279">
        <f t="shared" si="168"/>
        <v>0</v>
      </c>
      <c r="AG155" s="75">
        <f>AG156</f>
        <v>0</v>
      </c>
      <c r="AH155" s="61">
        <f>AH156</f>
        <v>0</v>
      </c>
      <c r="AI155" s="77">
        <f t="shared" si="174"/>
        <v>0</v>
      </c>
      <c r="AJ155" s="320">
        <f t="shared" ref="AI155:AQ156" si="175">AJ156</f>
        <v>0</v>
      </c>
      <c r="AK155" s="90">
        <f t="shared" si="175"/>
        <v>0</v>
      </c>
      <c r="AL155" s="76">
        <f t="shared" si="175"/>
        <v>0</v>
      </c>
      <c r="AM155" s="76">
        <f t="shared" si="175"/>
        <v>0</v>
      </c>
      <c r="AN155" s="76">
        <f t="shared" si="175"/>
        <v>0</v>
      </c>
      <c r="AO155" s="76">
        <f t="shared" si="175"/>
        <v>0</v>
      </c>
      <c r="AP155" s="76">
        <f t="shared" si="175"/>
        <v>0</v>
      </c>
      <c r="AQ155" s="77">
        <f t="shared" si="175"/>
        <v>0</v>
      </c>
      <c r="AR155" s="209"/>
      <c r="AS155" s="559"/>
      <c r="AT155" s="559"/>
      <c r="AU155" s="559"/>
      <c r="AV155" s="559"/>
      <c r="AW155" s="194"/>
      <c r="AX155" s="194"/>
      <c r="AY155" s="194"/>
      <c r="AZ155" s="102"/>
      <c r="BA155" s="194"/>
      <c r="BB155" s="194"/>
      <c r="BC155" s="194"/>
      <c r="BD155" s="194"/>
      <c r="BE155" s="194"/>
      <c r="BF155" s="194"/>
      <c r="BG155" s="194"/>
      <c r="BH155" s="194"/>
      <c r="BI155" s="194"/>
      <c r="BJ155" s="194"/>
      <c r="BK155" s="194"/>
      <c r="BL155" s="194"/>
      <c r="BM155" s="194"/>
      <c r="BN155" s="194"/>
      <c r="BO155" s="194"/>
      <c r="BP155" s="193"/>
      <c r="BQ155" s="193"/>
      <c r="BR155" s="193"/>
      <c r="BS155" s="193"/>
      <c r="BT155" s="193"/>
      <c r="BU155" s="193"/>
      <c r="BV155" s="193"/>
      <c r="BW155" s="193"/>
      <c r="BX155" s="193"/>
      <c r="BY155" s="193"/>
      <c r="BZ155" s="193"/>
      <c r="CA155" s="193"/>
      <c r="CB155" s="193"/>
      <c r="CC155" s="193"/>
      <c r="CD155" s="193"/>
      <c r="CE155" s="193"/>
      <c r="CF155" s="193"/>
      <c r="CG155" s="193"/>
      <c r="CH155" s="193"/>
      <c r="CI155" s="193"/>
      <c r="CJ155" s="193"/>
      <c r="CK155" s="193"/>
      <c r="CL155" s="193"/>
      <c r="CM155" s="193"/>
      <c r="CN155" s="193"/>
      <c r="CO155" s="193"/>
      <c r="CP155" s="193"/>
      <c r="CQ155" s="193"/>
      <c r="CR155" s="193"/>
      <c r="CS155" s="193"/>
      <c r="CT155" s="193"/>
      <c r="CU155" s="193"/>
      <c r="CV155" s="193"/>
      <c r="CW155" s="193"/>
      <c r="CX155" s="193"/>
      <c r="CY155" s="193"/>
      <c r="CZ155" s="193"/>
      <c r="DA155" s="193"/>
      <c r="DB155" s="193"/>
      <c r="DC155" s="193"/>
      <c r="DD155" s="193"/>
      <c r="DE155" s="193"/>
      <c r="DF155" s="193"/>
      <c r="DG155" s="193"/>
      <c r="DH155" s="193"/>
      <c r="DI155" s="193"/>
      <c r="DJ155" s="193"/>
      <c r="DK155" s="193"/>
      <c r="DL155" s="193"/>
      <c r="DM155" s="193"/>
      <c r="DN155" s="193"/>
      <c r="DO155" s="193"/>
      <c r="DP155" s="193"/>
      <c r="DQ155" s="193"/>
      <c r="DR155" s="193"/>
      <c r="DS155" s="193"/>
      <c r="DT155" s="193"/>
      <c r="DU155" s="193"/>
      <c r="DV155" s="193"/>
      <c r="DW155" s="193"/>
      <c r="DX155" s="193"/>
      <c r="DY155" s="193"/>
      <c r="DZ155" s="193"/>
      <c r="EA155" s="193"/>
      <c r="EB155" s="193"/>
      <c r="EC155" s="193"/>
      <c r="ED155" s="193"/>
      <c r="EE155" s="193"/>
      <c r="EF155" s="193"/>
    </row>
    <row r="156" spans="1:136" s="4" customFormat="1" ht="24.75" customHeight="1">
      <c r="A156" s="549">
        <v>42</v>
      </c>
      <c r="B156" s="550"/>
      <c r="C156" s="214"/>
      <c r="D156" s="551" t="s">
        <v>45</v>
      </c>
      <c r="E156" s="551"/>
      <c r="F156" s="551"/>
      <c r="G156" s="552"/>
      <c r="H156" s="73">
        <f t="shared" si="164"/>
        <v>0</v>
      </c>
      <c r="I156" s="75">
        <f>I157</f>
        <v>0</v>
      </c>
      <c r="J156" s="61">
        <f>J157</f>
        <v>0</v>
      </c>
      <c r="K156" s="77">
        <f t="shared" si="174"/>
        <v>0</v>
      </c>
      <c r="L156" s="320">
        <f t="shared" si="174"/>
        <v>0</v>
      </c>
      <c r="M156" s="90">
        <f t="shared" si="174"/>
        <v>0</v>
      </c>
      <c r="N156" s="76">
        <f t="shared" si="174"/>
        <v>0</v>
      </c>
      <c r="O156" s="76">
        <f t="shared" si="174"/>
        <v>0</v>
      </c>
      <c r="P156" s="76">
        <f t="shared" si="174"/>
        <v>0</v>
      </c>
      <c r="Q156" s="76">
        <f t="shared" si="174"/>
        <v>0</v>
      </c>
      <c r="R156" s="76">
        <f t="shared" si="174"/>
        <v>0</v>
      </c>
      <c r="S156" s="77">
        <f t="shared" si="174"/>
        <v>0</v>
      </c>
      <c r="T156" s="249">
        <f t="shared" si="166"/>
        <v>0</v>
      </c>
      <c r="U156" s="75">
        <f>U157</f>
        <v>0</v>
      </c>
      <c r="V156" s="61">
        <f>V157</f>
        <v>0</v>
      </c>
      <c r="W156" s="77">
        <f t="shared" si="174"/>
        <v>0</v>
      </c>
      <c r="X156" s="320">
        <f t="shared" si="174"/>
        <v>0</v>
      </c>
      <c r="Y156" s="90">
        <f t="shared" si="174"/>
        <v>0</v>
      </c>
      <c r="Z156" s="76">
        <f t="shared" si="174"/>
        <v>0</v>
      </c>
      <c r="AA156" s="76">
        <f t="shared" si="174"/>
        <v>0</v>
      </c>
      <c r="AB156" s="76">
        <f t="shared" si="174"/>
        <v>0</v>
      </c>
      <c r="AC156" s="76">
        <f t="shared" si="174"/>
        <v>0</v>
      </c>
      <c r="AD156" s="76">
        <f t="shared" si="174"/>
        <v>0</v>
      </c>
      <c r="AE156" s="77">
        <f t="shared" si="174"/>
        <v>0</v>
      </c>
      <c r="AF156" s="279">
        <f t="shared" si="168"/>
        <v>0</v>
      </c>
      <c r="AG156" s="75">
        <f>AG157</f>
        <v>0</v>
      </c>
      <c r="AH156" s="61">
        <f>AH157</f>
        <v>0</v>
      </c>
      <c r="AI156" s="77">
        <f t="shared" si="175"/>
        <v>0</v>
      </c>
      <c r="AJ156" s="320">
        <f t="shared" si="175"/>
        <v>0</v>
      </c>
      <c r="AK156" s="90">
        <f t="shared" si="175"/>
        <v>0</v>
      </c>
      <c r="AL156" s="76">
        <f t="shared" si="175"/>
        <v>0</v>
      </c>
      <c r="AM156" s="76">
        <f t="shared" si="175"/>
        <v>0</v>
      </c>
      <c r="AN156" s="76">
        <f t="shared" si="175"/>
        <v>0</v>
      </c>
      <c r="AO156" s="76">
        <f t="shared" si="175"/>
        <v>0</v>
      </c>
      <c r="AP156" s="76">
        <f t="shared" si="175"/>
        <v>0</v>
      </c>
      <c r="AQ156" s="77">
        <f t="shared" si="175"/>
        <v>0</v>
      </c>
      <c r="AR156" s="209"/>
      <c r="AS156" s="457"/>
      <c r="AT156" s="457"/>
      <c r="AU156" s="457"/>
      <c r="AV156" s="457"/>
      <c r="AW156" s="194"/>
      <c r="AX156" s="194"/>
      <c r="AY156" s="194"/>
      <c r="AZ156" s="124"/>
      <c r="BA156" s="124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4"/>
      <c r="BM156" s="124"/>
      <c r="BN156" s="124"/>
      <c r="BO156" s="124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191"/>
      <c r="CL156" s="191"/>
      <c r="CM156" s="191"/>
      <c r="CN156" s="191"/>
      <c r="CO156" s="191"/>
      <c r="CP156" s="191"/>
      <c r="CQ156" s="191"/>
      <c r="CR156" s="191"/>
      <c r="CS156" s="191"/>
      <c r="CT156" s="191"/>
      <c r="CU156" s="191"/>
      <c r="CV156" s="191"/>
      <c r="CW156" s="191"/>
      <c r="CX156" s="191"/>
      <c r="CY156" s="191"/>
      <c r="CZ156" s="191"/>
      <c r="DA156" s="191"/>
      <c r="DB156" s="191"/>
      <c r="DC156" s="191"/>
      <c r="DD156" s="191"/>
      <c r="DE156" s="191"/>
      <c r="DF156" s="191"/>
      <c r="DG156" s="191"/>
      <c r="DH156" s="191"/>
      <c r="DI156" s="191"/>
      <c r="DJ156" s="191"/>
      <c r="DK156" s="191"/>
      <c r="DL156" s="191"/>
      <c r="DM156" s="191"/>
      <c r="DN156" s="191"/>
      <c r="DO156" s="191"/>
      <c r="DP156" s="191"/>
      <c r="DQ156" s="191"/>
      <c r="DR156" s="191"/>
      <c r="DS156" s="191"/>
      <c r="DT156" s="191"/>
      <c r="DU156" s="191"/>
      <c r="DV156" s="191"/>
      <c r="DW156" s="191"/>
      <c r="DX156" s="191"/>
      <c r="DY156" s="191"/>
      <c r="DZ156" s="191"/>
      <c r="EA156" s="191"/>
      <c r="EB156" s="191"/>
      <c r="EC156" s="191"/>
      <c r="ED156" s="191"/>
      <c r="EE156" s="191"/>
      <c r="EF156" s="191"/>
    </row>
    <row r="157" spans="1:136" ht="15">
      <c r="A157" s="235"/>
      <c r="B157" s="180"/>
      <c r="C157" s="180">
        <v>422</v>
      </c>
      <c r="D157" s="547" t="s">
        <v>11</v>
      </c>
      <c r="E157" s="547"/>
      <c r="F157" s="547"/>
      <c r="G157" s="548"/>
      <c r="H157" s="74">
        <f t="shared" si="164"/>
        <v>0</v>
      </c>
      <c r="I157" s="78"/>
      <c r="J157" s="89"/>
      <c r="K157" s="80"/>
      <c r="L157" s="321"/>
      <c r="M157" s="118"/>
      <c r="N157" s="79"/>
      <c r="O157" s="79"/>
      <c r="P157" s="79"/>
      <c r="Q157" s="79"/>
      <c r="R157" s="79"/>
      <c r="S157" s="80"/>
      <c r="T157" s="257">
        <f t="shared" si="166"/>
        <v>0</v>
      </c>
      <c r="U157" s="242"/>
      <c r="V157" s="247"/>
      <c r="W157" s="243"/>
      <c r="X157" s="323"/>
      <c r="Y157" s="244"/>
      <c r="Z157" s="245"/>
      <c r="AA157" s="245"/>
      <c r="AB157" s="245"/>
      <c r="AC157" s="245"/>
      <c r="AD157" s="245"/>
      <c r="AE157" s="243"/>
      <c r="AF157" s="280">
        <f t="shared" si="168"/>
        <v>0</v>
      </c>
      <c r="AG157" s="242"/>
      <c r="AH157" s="247"/>
      <c r="AI157" s="243"/>
      <c r="AJ157" s="323"/>
      <c r="AK157" s="244"/>
      <c r="AL157" s="245"/>
      <c r="AM157" s="245"/>
      <c r="AN157" s="245"/>
      <c r="AO157" s="245"/>
      <c r="AP157" s="245"/>
      <c r="AQ157" s="243"/>
      <c r="AR157" s="209"/>
      <c r="AS157" s="124"/>
      <c r="AT157" s="197"/>
      <c r="AU157" s="197"/>
      <c r="AV157" s="197"/>
      <c r="AW157" s="124"/>
      <c r="AX157" s="124"/>
      <c r="AY157" s="124"/>
    </row>
    <row r="158" spans="1:136" s="291" customFormat="1" ht="12.75" customHeight="1">
      <c r="A158" s="289"/>
      <c r="B158" s="290"/>
      <c r="D158" s="292"/>
      <c r="E158" s="292"/>
      <c r="F158" s="292"/>
      <c r="G158" s="292"/>
      <c r="I158" s="560" t="s">
        <v>128</v>
      </c>
      <c r="J158" s="560"/>
      <c r="K158" s="560"/>
      <c r="L158" s="560"/>
      <c r="M158" s="560"/>
      <c r="N158" s="560"/>
      <c r="O158" s="560"/>
      <c r="P158" s="560"/>
      <c r="Q158" s="560"/>
      <c r="R158" s="560"/>
      <c r="S158" s="560"/>
      <c r="T158" s="419"/>
      <c r="U158" s="560" t="s">
        <v>128</v>
      </c>
      <c r="V158" s="560"/>
      <c r="W158" s="560"/>
      <c r="X158" s="560"/>
      <c r="Y158" s="560"/>
      <c r="Z158" s="560"/>
      <c r="AA158" s="560"/>
      <c r="AB158" s="560"/>
      <c r="AC158" s="560"/>
      <c r="AD158" s="560"/>
      <c r="AE158" s="560"/>
      <c r="AG158" s="560" t="s">
        <v>128</v>
      </c>
      <c r="AH158" s="560"/>
      <c r="AI158" s="560"/>
      <c r="AJ158" s="560"/>
      <c r="AK158" s="560"/>
      <c r="AL158" s="560"/>
      <c r="AM158" s="560"/>
      <c r="AN158" s="560"/>
      <c r="AO158" s="560"/>
      <c r="AP158" s="560"/>
      <c r="AQ158" s="561"/>
      <c r="AR158" s="209"/>
      <c r="AS158" s="103"/>
      <c r="AT158" s="195"/>
      <c r="AU158" s="195"/>
      <c r="AV158" s="195"/>
      <c r="AW158" s="103"/>
      <c r="AX158" s="103"/>
      <c r="AY158" s="103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  <c r="BM158" s="294"/>
      <c r="BN158" s="294"/>
      <c r="BO158" s="294"/>
      <c r="BP158" s="295"/>
      <c r="BQ158" s="295"/>
      <c r="BR158" s="295"/>
      <c r="BS158" s="295"/>
      <c r="BT158" s="295"/>
      <c r="BU158" s="295"/>
      <c r="BV158" s="295"/>
      <c r="BW158" s="295"/>
      <c r="BX158" s="295"/>
      <c r="BY158" s="295"/>
      <c r="BZ158" s="295"/>
      <c r="CA158" s="295"/>
      <c r="CB158" s="295"/>
      <c r="CC158" s="295"/>
      <c r="CD158" s="295"/>
      <c r="CE158" s="295"/>
      <c r="CF158" s="295"/>
      <c r="CG158" s="295"/>
      <c r="CH158" s="295"/>
      <c r="CI158" s="295"/>
      <c r="CJ158" s="295"/>
      <c r="CK158" s="295"/>
      <c r="CL158" s="295"/>
      <c r="CM158" s="295"/>
      <c r="CN158" s="295"/>
      <c r="CO158" s="295"/>
      <c r="CP158" s="295"/>
      <c r="CQ158" s="295"/>
      <c r="CR158" s="295"/>
      <c r="CS158" s="295"/>
      <c r="CT158" s="295"/>
      <c r="CU158" s="295"/>
      <c r="CV158" s="295"/>
      <c r="CW158" s="295"/>
      <c r="CX158" s="295"/>
      <c r="CY158" s="295"/>
      <c r="CZ158" s="295"/>
      <c r="DA158" s="295"/>
      <c r="DB158" s="295"/>
      <c r="DC158" s="295"/>
      <c r="DD158" s="295"/>
      <c r="DE158" s="295"/>
      <c r="DF158" s="295"/>
      <c r="DG158" s="295"/>
      <c r="DH158" s="295"/>
      <c r="DI158" s="295"/>
      <c r="DJ158" s="295"/>
      <c r="DK158" s="295"/>
      <c r="DL158" s="295"/>
      <c r="DM158" s="295"/>
      <c r="DN158" s="295"/>
      <c r="DO158" s="295"/>
      <c r="DP158" s="295"/>
      <c r="DQ158" s="295"/>
      <c r="DR158" s="295"/>
      <c r="DS158" s="295"/>
      <c r="DT158" s="295"/>
      <c r="DU158" s="295"/>
      <c r="DV158" s="295"/>
      <c r="DW158" s="295"/>
      <c r="DX158" s="295"/>
      <c r="DY158" s="295"/>
      <c r="DZ158" s="295"/>
      <c r="EA158" s="295"/>
      <c r="EB158" s="295"/>
      <c r="EC158" s="295"/>
      <c r="ED158" s="295"/>
      <c r="EE158" s="295"/>
      <c r="EF158" s="295"/>
    </row>
    <row r="159" spans="1:136" s="62" customFormat="1" ht="10.5" customHeight="1">
      <c r="A159" s="237"/>
      <c r="B159" s="26"/>
      <c r="C159" s="26"/>
      <c r="D159" s="27"/>
      <c r="E159" s="27"/>
      <c r="F159" s="27"/>
      <c r="G159" s="27"/>
      <c r="H159" s="86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6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6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126"/>
      <c r="AR159" s="209"/>
      <c r="AS159" s="103"/>
      <c r="AT159" s="195"/>
      <c r="AU159" s="195"/>
      <c r="AV159" s="195"/>
      <c r="AW159" s="103"/>
      <c r="AX159" s="103"/>
      <c r="AY159" s="103"/>
      <c r="AZ159" s="102"/>
      <c r="BA159" s="102"/>
      <c r="BB159" s="102"/>
      <c r="BC159" s="102"/>
      <c r="BD159" s="102"/>
      <c r="BE159" s="102"/>
      <c r="BF159" s="102"/>
      <c r="BG159" s="102"/>
      <c r="BH159" s="102"/>
      <c r="BI159" s="102"/>
      <c r="BJ159" s="102"/>
      <c r="BK159" s="102"/>
      <c r="BL159" s="102"/>
      <c r="BM159" s="102"/>
      <c r="BN159" s="102"/>
      <c r="BO159" s="102"/>
    </row>
    <row r="160" spans="1:136" s="72" customFormat="1" ht="25.9" customHeight="1">
      <c r="A160" s="555" t="s">
        <v>299</v>
      </c>
      <c r="B160" s="556"/>
      <c r="C160" s="556"/>
      <c r="D160" s="557" t="s">
        <v>133</v>
      </c>
      <c r="E160" s="557"/>
      <c r="F160" s="557"/>
      <c r="G160" s="558"/>
      <c r="H160" s="81">
        <f t="shared" ref="H160:H166" si="176">SUM(I160:S160)</f>
        <v>0</v>
      </c>
      <c r="I160" s="82">
        <f>I161</f>
        <v>0</v>
      </c>
      <c r="J160" s="303">
        <f>J161</f>
        <v>0</v>
      </c>
      <c r="K160" s="84">
        <f t="shared" ref="K160:AI161" si="177">K161</f>
        <v>0</v>
      </c>
      <c r="L160" s="319">
        <f t="shared" si="177"/>
        <v>0</v>
      </c>
      <c r="M160" s="120">
        <f t="shared" si="177"/>
        <v>0</v>
      </c>
      <c r="N160" s="83">
        <f t="shared" si="177"/>
        <v>0</v>
      </c>
      <c r="O160" s="83">
        <f t="shared" si="177"/>
        <v>0</v>
      </c>
      <c r="P160" s="83">
        <f t="shared" si="177"/>
        <v>0</v>
      </c>
      <c r="Q160" s="83">
        <f t="shared" si="177"/>
        <v>0</v>
      </c>
      <c r="R160" s="83">
        <f t="shared" si="177"/>
        <v>0</v>
      </c>
      <c r="S160" s="84">
        <f t="shared" si="177"/>
        <v>0</v>
      </c>
      <c r="T160" s="262">
        <f t="shared" ref="T160:T166" si="178">SUM(U160:AE160)</f>
        <v>0</v>
      </c>
      <c r="U160" s="82">
        <f>U161</f>
        <v>0</v>
      </c>
      <c r="V160" s="303">
        <f>V161</f>
        <v>0</v>
      </c>
      <c r="W160" s="84">
        <f t="shared" si="177"/>
        <v>0</v>
      </c>
      <c r="X160" s="319">
        <f t="shared" si="177"/>
        <v>0</v>
      </c>
      <c r="Y160" s="120">
        <f t="shared" si="177"/>
        <v>0</v>
      </c>
      <c r="Z160" s="83">
        <f t="shared" si="177"/>
        <v>0</v>
      </c>
      <c r="AA160" s="83">
        <f t="shared" si="177"/>
        <v>0</v>
      </c>
      <c r="AB160" s="83">
        <f t="shared" si="177"/>
        <v>0</v>
      </c>
      <c r="AC160" s="83">
        <f t="shared" si="177"/>
        <v>0</v>
      </c>
      <c r="AD160" s="83">
        <f t="shared" si="177"/>
        <v>0</v>
      </c>
      <c r="AE160" s="84">
        <f t="shared" si="177"/>
        <v>0</v>
      </c>
      <c r="AF160" s="278">
        <f t="shared" ref="AF160:AF166" si="179">SUM(AG160:AQ160)</f>
        <v>0</v>
      </c>
      <c r="AG160" s="82">
        <f>AG161</f>
        <v>0</v>
      </c>
      <c r="AH160" s="303">
        <f>AH161</f>
        <v>0</v>
      </c>
      <c r="AI160" s="84">
        <f t="shared" si="177"/>
        <v>0</v>
      </c>
      <c r="AJ160" s="319">
        <f t="shared" ref="AI160:AQ161" si="180">AJ161</f>
        <v>0</v>
      </c>
      <c r="AK160" s="120">
        <f t="shared" si="180"/>
        <v>0</v>
      </c>
      <c r="AL160" s="83">
        <f t="shared" si="180"/>
        <v>0</v>
      </c>
      <c r="AM160" s="83">
        <f t="shared" si="180"/>
        <v>0</v>
      </c>
      <c r="AN160" s="83">
        <f t="shared" si="180"/>
        <v>0</v>
      </c>
      <c r="AO160" s="83">
        <f t="shared" si="180"/>
        <v>0</v>
      </c>
      <c r="AP160" s="83">
        <f t="shared" si="180"/>
        <v>0</v>
      </c>
      <c r="AQ160" s="84">
        <f t="shared" si="180"/>
        <v>0</v>
      </c>
      <c r="AR160" s="209"/>
      <c r="AS160" s="103"/>
      <c r="AT160" s="195"/>
      <c r="AU160" s="195"/>
      <c r="AV160" s="195"/>
      <c r="AW160" s="103"/>
      <c r="AX160" s="103"/>
      <c r="AY160" s="103"/>
      <c r="AZ160" s="194"/>
      <c r="BA160" s="194"/>
      <c r="BB160" s="194"/>
      <c r="BC160" s="194"/>
      <c r="BD160" s="194"/>
      <c r="BE160" s="194"/>
      <c r="BF160" s="194"/>
      <c r="BG160" s="194"/>
      <c r="BH160" s="194"/>
      <c r="BI160" s="194"/>
      <c r="BJ160" s="194"/>
      <c r="BK160" s="194"/>
      <c r="BL160" s="194"/>
      <c r="BM160" s="194"/>
      <c r="BN160" s="194"/>
      <c r="BO160" s="194"/>
      <c r="BP160" s="193"/>
      <c r="BQ160" s="193"/>
      <c r="BR160" s="193"/>
      <c r="BS160" s="193"/>
      <c r="BT160" s="193"/>
      <c r="BU160" s="193"/>
      <c r="BV160" s="193"/>
      <c r="BW160" s="193"/>
      <c r="BX160" s="193"/>
      <c r="BY160" s="193"/>
      <c r="BZ160" s="193"/>
      <c r="CA160" s="193"/>
      <c r="CB160" s="193"/>
      <c r="CC160" s="193"/>
      <c r="CD160" s="193"/>
      <c r="CE160" s="193"/>
      <c r="CF160" s="193"/>
      <c r="CG160" s="193"/>
      <c r="CH160" s="193"/>
      <c r="CI160" s="193"/>
      <c r="CJ160" s="193"/>
      <c r="CK160" s="193"/>
      <c r="CL160" s="193"/>
      <c r="CM160" s="193"/>
      <c r="CN160" s="193"/>
      <c r="CO160" s="193"/>
      <c r="CP160" s="193"/>
      <c r="CQ160" s="193"/>
      <c r="CR160" s="193"/>
      <c r="CS160" s="193"/>
      <c r="CT160" s="193"/>
      <c r="CU160" s="193"/>
      <c r="CV160" s="193"/>
      <c r="CW160" s="193"/>
      <c r="CX160" s="193"/>
      <c r="CY160" s="193"/>
      <c r="CZ160" s="193"/>
      <c r="DA160" s="193"/>
      <c r="DB160" s="193"/>
      <c r="DC160" s="193"/>
      <c r="DD160" s="193"/>
      <c r="DE160" s="193"/>
      <c r="DF160" s="193"/>
      <c r="DG160" s="193"/>
      <c r="DH160" s="193"/>
      <c r="DI160" s="193"/>
      <c r="DJ160" s="193"/>
      <c r="DK160" s="193"/>
      <c r="DL160" s="193"/>
      <c r="DM160" s="193"/>
      <c r="DN160" s="193"/>
      <c r="DO160" s="193"/>
      <c r="DP160" s="193"/>
      <c r="DQ160" s="193"/>
      <c r="DR160" s="193"/>
      <c r="DS160" s="193"/>
      <c r="DT160" s="193"/>
      <c r="DU160" s="193"/>
      <c r="DV160" s="193"/>
      <c r="DW160" s="193"/>
      <c r="DX160" s="193"/>
      <c r="DY160" s="193"/>
      <c r="DZ160" s="193"/>
      <c r="EA160" s="193"/>
      <c r="EB160" s="193"/>
      <c r="EC160" s="193"/>
      <c r="ED160" s="193"/>
      <c r="EE160" s="193"/>
      <c r="EF160" s="193"/>
    </row>
    <row r="161" spans="1:136" s="72" customFormat="1" ht="15.75" customHeight="1">
      <c r="A161" s="233">
        <v>3</v>
      </c>
      <c r="B161" s="68"/>
      <c r="C161" s="85"/>
      <c r="D161" s="551" t="s">
        <v>16</v>
      </c>
      <c r="E161" s="551"/>
      <c r="F161" s="551"/>
      <c r="G161" s="552"/>
      <c r="H161" s="73">
        <f t="shared" si="176"/>
        <v>0</v>
      </c>
      <c r="I161" s="75">
        <f>I162</f>
        <v>0</v>
      </c>
      <c r="J161" s="61">
        <f>J162</f>
        <v>0</v>
      </c>
      <c r="K161" s="77">
        <f t="shared" si="177"/>
        <v>0</v>
      </c>
      <c r="L161" s="320">
        <f t="shared" si="177"/>
        <v>0</v>
      </c>
      <c r="M161" s="90">
        <f t="shared" si="177"/>
        <v>0</v>
      </c>
      <c r="N161" s="76">
        <f t="shared" si="177"/>
        <v>0</v>
      </c>
      <c r="O161" s="76">
        <f t="shared" si="177"/>
        <v>0</v>
      </c>
      <c r="P161" s="76">
        <f t="shared" si="177"/>
        <v>0</v>
      </c>
      <c r="Q161" s="76">
        <f t="shared" si="177"/>
        <v>0</v>
      </c>
      <c r="R161" s="76">
        <f t="shared" si="177"/>
        <v>0</v>
      </c>
      <c r="S161" s="77">
        <f t="shared" si="177"/>
        <v>0</v>
      </c>
      <c r="T161" s="249">
        <f t="shared" si="178"/>
        <v>0</v>
      </c>
      <c r="U161" s="75">
        <f>U162</f>
        <v>0</v>
      </c>
      <c r="V161" s="61">
        <f>V162</f>
        <v>0</v>
      </c>
      <c r="W161" s="77">
        <f t="shared" si="177"/>
        <v>0</v>
      </c>
      <c r="X161" s="320">
        <f t="shared" si="177"/>
        <v>0</v>
      </c>
      <c r="Y161" s="90">
        <f t="shared" si="177"/>
        <v>0</v>
      </c>
      <c r="Z161" s="76">
        <f t="shared" si="177"/>
        <v>0</v>
      </c>
      <c r="AA161" s="76">
        <f t="shared" si="177"/>
        <v>0</v>
      </c>
      <c r="AB161" s="76">
        <f t="shared" si="177"/>
        <v>0</v>
      </c>
      <c r="AC161" s="76">
        <f t="shared" si="177"/>
        <v>0</v>
      </c>
      <c r="AD161" s="76">
        <f t="shared" si="177"/>
        <v>0</v>
      </c>
      <c r="AE161" s="77">
        <f t="shared" si="177"/>
        <v>0</v>
      </c>
      <c r="AF161" s="279">
        <f t="shared" si="179"/>
        <v>0</v>
      </c>
      <c r="AG161" s="75">
        <f>AG162</f>
        <v>0</v>
      </c>
      <c r="AH161" s="61">
        <f>AH162</f>
        <v>0</v>
      </c>
      <c r="AI161" s="77">
        <f t="shared" si="180"/>
        <v>0</v>
      </c>
      <c r="AJ161" s="320">
        <f t="shared" si="180"/>
        <v>0</v>
      </c>
      <c r="AK161" s="90">
        <f t="shared" si="180"/>
        <v>0</v>
      </c>
      <c r="AL161" s="76">
        <f t="shared" si="180"/>
        <v>0</v>
      </c>
      <c r="AM161" s="76">
        <f t="shared" si="180"/>
        <v>0</v>
      </c>
      <c r="AN161" s="76">
        <f t="shared" si="180"/>
        <v>0</v>
      </c>
      <c r="AO161" s="76">
        <f t="shared" si="180"/>
        <v>0</v>
      </c>
      <c r="AP161" s="76">
        <f t="shared" si="180"/>
        <v>0</v>
      </c>
      <c r="AQ161" s="77">
        <f t="shared" si="180"/>
        <v>0</v>
      </c>
      <c r="AR161" s="209"/>
      <c r="AS161" s="103"/>
      <c r="AT161" s="195"/>
      <c r="AU161" s="195"/>
      <c r="AV161" s="195"/>
      <c r="AW161" s="103"/>
      <c r="AX161" s="103"/>
      <c r="AY161" s="103"/>
      <c r="AZ161" s="194"/>
      <c r="BA161" s="194"/>
      <c r="BB161" s="194"/>
      <c r="BC161" s="194"/>
      <c r="BD161" s="194"/>
      <c r="BE161" s="194"/>
      <c r="BF161" s="194"/>
      <c r="BG161" s="194"/>
      <c r="BH161" s="194"/>
      <c r="BI161" s="194"/>
      <c r="BJ161" s="194"/>
      <c r="BK161" s="194"/>
      <c r="BL161" s="194"/>
      <c r="BM161" s="194"/>
      <c r="BN161" s="194"/>
      <c r="BO161" s="194"/>
      <c r="BP161" s="193"/>
      <c r="BQ161" s="193"/>
      <c r="BR161" s="193"/>
      <c r="BS161" s="193"/>
      <c r="BT161" s="193"/>
      <c r="BU161" s="193"/>
      <c r="BV161" s="193"/>
      <c r="BW161" s="193"/>
      <c r="BX161" s="193"/>
      <c r="BY161" s="193"/>
      <c r="BZ161" s="193"/>
      <c r="CA161" s="193"/>
      <c r="CB161" s="193"/>
      <c r="CC161" s="193"/>
      <c r="CD161" s="193"/>
      <c r="CE161" s="193"/>
      <c r="CF161" s="193"/>
      <c r="CG161" s="193"/>
      <c r="CH161" s="193"/>
      <c r="CI161" s="193"/>
      <c r="CJ161" s="193"/>
      <c r="CK161" s="193"/>
      <c r="CL161" s="193"/>
      <c r="CM161" s="193"/>
      <c r="CN161" s="193"/>
      <c r="CO161" s="193"/>
      <c r="CP161" s="193"/>
      <c r="CQ161" s="193"/>
      <c r="CR161" s="193"/>
      <c r="CS161" s="193"/>
      <c r="CT161" s="193"/>
      <c r="CU161" s="193"/>
      <c r="CV161" s="193"/>
      <c r="CW161" s="193"/>
      <c r="CX161" s="193"/>
      <c r="CY161" s="193"/>
      <c r="CZ161" s="193"/>
      <c r="DA161" s="193"/>
      <c r="DB161" s="193"/>
      <c r="DC161" s="193"/>
      <c r="DD161" s="193"/>
      <c r="DE161" s="193"/>
      <c r="DF161" s="193"/>
      <c r="DG161" s="193"/>
      <c r="DH161" s="193"/>
      <c r="DI161" s="193"/>
      <c r="DJ161" s="193"/>
      <c r="DK161" s="193"/>
      <c r="DL161" s="193"/>
      <c r="DM161" s="193"/>
      <c r="DN161" s="193"/>
      <c r="DO161" s="193"/>
      <c r="DP161" s="193"/>
      <c r="DQ161" s="193"/>
      <c r="DR161" s="193"/>
      <c r="DS161" s="193"/>
      <c r="DT161" s="193"/>
      <c r="DU161" s="193"/>
      <c r="DV161" s="193"/>
      <c r="DW161" s="193"/>
      <c r="DX161" s="193"/>
      <c r="DY161" s="193"/>
      <c r="DZ161" s="193"/>
      <c r="EA161" s="193"/>
      <c r="EB161" s="193"/>
      <c r="EC161" s="193"/>
      <c r="ED161" s="193"/>
      <c r="EE161" s="193"/>
      <c r="EF161" s="193"/>
    </row>
    <row r="162" spans="1:136" s="4" customFormat="1" ht="15.75" customHeight="1">
      <c r="A162" s="549">
        <v>32</v>
      </c>
      <c r="B162" s="550"/>
      <c r="C162" s="85"/>
      <c r="D162" s="551" t="s">
        <v>4</v>
      </c>
      <c r="E162" s="551"/>
      <c r="F162" s="551"/>
      <c r="G162" s="552"/>
      <c r="H162" s="73">
        <f t="shared" si="176"/>
        <v>0</v>
      </c>
      <c r="I162" s="75">
        <f>SUM(I163:I166)</f>
        <v>0</v>
      </c>
      <c r="J162" s="61">
        <f>SUM(J163:J166)</f>
        <v>0</v>
      </c>
      <c r="K162" s="77">
        <f>SUM(K163:K166)</f>
        <v>0</v>
      </c>
      <c r="L162" s="320">
        <f t="shared" ref="L162:S162" si="181">SUM(L163:L166)</f>
        <v>0</v>
      </c>
      <c r="M162" s="90">
        <f t="shared" si="181"/>
        <v>0</v>
      </c>
      <c r="N162" s="76">
        <f t="shared" si="181"/>
        <v>0</v>
      </c>
      <c r="O162" s="76">
        <f>SUM(O163:O166)</f>
        <v>0</v>
      </c>
      <c r="P162" s="76">
        <f t="shared" si="181"/>
        <v>0</v>
      </c>
      <c r="Q162" s="76">
        <f t="shared" si="181"/>
        <v>0</v>
      </c>
      <c r="R162" s="76">
        <f t="shared" si="181"/>
        <v>0</v>
      </c>
      <c r="S162" s="77">
        <f t="shared" si="181"/>
        <v>0</v>
      </c>
      <c r="T162" s="249">
        <f t="shared" si="178"/>
        <v>0</v>
      </c>
      <c r="U162" s="75">
        <f>SUM(U163:U166)</f>
        <v>0</v>
      </c>
      <c r="V162" s="61">
        <f>SUM(V163:V166)</f>
        <v>0</v>
      </c>
      <c r="W162" s="77">
        <f t="shared" ref="W162:AE162" si="182">SUM(W163:W166)</f>
        <v>0</v>
      </c>
      <c r="X162" s="320">
        <f t="shared" si="182"/>
        <v>0</v>
      </c>
      <c r="Y162" s="90">
        <f t="shared" si="182"/>
        <v>0</v>
      </c>
      <c r="Z162" s="76">
        <f t="shared" si="182"/>
        <v>0</v>
      </c>
      <c r="AA162" s="76">
        <f>SUM(AA163:AA166)</f>
        <v>0</v>
      </c>
      <c r="AB162" s="76">
        <f t="shared" si="182"/>
        <v>0</v>
      </c>
      <c r="AC162" s="76">
        <f t="shared" si="182"/>
        <v>0</v>
      </c>
      <c r="AD162" s="76">
        <f t="shared" si="182"/>
        <v>0</v>
      </c>
      <c r="AE162" s="77">
        <f t="shared" si="182"/>
        <v>0</v>
      </c>
      <c r="AF162" s="279">
        <f t="shared" si="179"/>
        <v>0</v>
      </c>
      <c r="AG162" s="75">
        <f>SUM(AG163:AG166)</f>
        <v>0</v>
      </c>
      <c r="AH162" s="61">
        <f>SUM(AH163:AH166)</f>
        <v>0</v>
      </c>
      <c r="AI162" s="77">
        <f t="shared" ref="AI162:AQ162" si="183">SUM(AI163:AI166)</f>
        <v>0</v>
      </c>
      <c r="AJ162" s="320">
        <f t="shared" si="183"/>
        <v>0</v>
      </c>
      <c r="AK162" s="90">
        <f t="shared" si="183"/>
        <v>0</v>
      </c>
      <c r="AL162" s="76">
        <f t="shared" si="183"/>
        <v>0</v>
      </c>
      <c r="AM162" s="76">
        <f>SUM(AM163:AM166)</f>
        <v>0</v>
      </c>
      <c r="AN162" s="76">
        <f t="shared" si="183"/>
        <v>0</v>
      </c>
      <c r="AO162" s="76">
        <f t="shared" si="183"/>
        <v>0</v>
      </c>
      <c r="AP162" s="76">
        <f t="shared" si="183"/>
        <v>0</v>
      </c>
      <c r="AQ162" s="77">
        <f t="shared" si="183"/>
        <v>0</v>
      </c>
      <c r="AR162" s="293"/>
      <c r="AS162" s="124"/>
      <c r="AT162" s="124"/>
      <c r="AU162" s="124"/>
      <c r="AV162" s="124"/>
      <c r="AW162" s="294"/>
      <c r="AX162" s="294"/>
      <c r="AY162" s="294"/>
      <c r="AZ162" s="124"/>
      <c r="BA162" s="124"/>
      <c r="BB162" s="124"/>
      <c r="BC162" s="124"/>
      <c r="BD162" s="124"/>
      <c r="BE162" s="124"/>
      <c r="BF162" s="124"/>
      <c r="BG162" s="124"/>
      <c r="BH162" s="124"/>
      <c r="BI162" s="124"/>
      <c r="BJ162" s="124"/>
      <c r="BK162" s="124"/>
      <c r="BL162" s="124"/>
      <c r="BM162" s="124"/>
      <c r="BN162" s="124"/>
      <c r="BO162" s="124"/>
      <c r="BP162" s="191"/>
      <c r="BQ162" s="191"/>
      <c r="BR162" s="191"/>
      <c r="BS162" s="191"/>
      <c r="BT162" s="191"/>
      <c r="BU162" s="191"/>
      <c r="BV162" s="191"/>
      <c r="BW162" s="191"/>
      <c r="BX162" s="191"/>
      <c r="BY162" s="191"/>
      <c r="BZ162" s="191"/>
      <c r="CA162" s="191"/>
      <c r="CB162" s="191"/>
      <c r="CC162" s="191"/>
      <c r="CD162" s="191"/>
      <c r="CE162" s="191"/>
      <c r="CF162" s="191"/>
      <c r="CG162" s="191"/>
      <c r="CH162" s="191"/>
      <c r="CI162" s="191"/>
      <c r="CJ162" s="191"/>
      <c r="CK162" s="191"/>
      <c r="CL162" s="191"/>
      <c r="CM162" s="191"/>
      <c r="CN162" s="191"/>
      <c r="CO162" s="191"/>
      <c r="CP162" s="191"/>
      <c r="CQ162" s="191"/>
      <c r="CR162" s="191"/>
      <c r="CS162" s="191"/>
      <c r="CT162" s="191"/>
      <c r="CU162" s="191"/>
      <c r="CV162" s="191"/>
      <c r="CW162" s="191"/>
      <c r="CX162" s="191"/>
      <c r="CY162" s="191"/>
      <c r="CZ162" s="191"/>
      <c r="DA162" s="191"/>
      <c r="DB162" s="191"/>
      <c r="DC162" s="191"/>
      <c r="DD162" s="191"/>
      <c r="DE162" s="191"/>
      <c r="DF162" s="191"/>
      <c r="DG162" s="191"/>
      <c r="DH162" s="191"/>
      <c r="DI162" s="191"/>
      <c r="DJ162" s="191"/>
      <c r="DK162" s="191"/>
      <c r="DL162" s="191"/>
      <c r="DM162" s="191"/>
      <c r="DN162" s="191"/>
      <c r="DO162" s="191"/>
      <c r="DP162" s="191"/>
      <c r="DQ162" s="191"/>
      <c r="DR162" s="191"/>
      <c r="DS162" s="191"/>
      <c r="DT162" s="191"/>
      <c r="DU162" s="191"/>
      <c r="DV162" s="191"/>
      <c r="DW162" s="191"/>
      <c r="DX162" s="191"/>
      <c r="DY162" s="191"/>
      <c r="DZ162" s="191"/>
      <c r="EA162" s="191"/>
      <c r="EB162" s="191"/>
      <c r="EC162" s="191"/>
      <c r="ED162" s="191"/>
      <c r="EE162" s="191"/>
      <c r="EF162" s="191"/>
    </row>
    <row r="163" spans="1:136" ht="15.75" customHeight="1">
      <c r="A163" s="235"/>
      <c r="B163" s="180"/>
      <c r="C163" s="180">
        <v>321</v>
      </c>
      <c r="D163" s="547" t="s">
        <v>5</v>
      </c>
      <c r="E163" s="547"/>
      <c r="F163" s="547"/>
      <c r="G163" s="547"/>
      <c r="H163" s="74">
        <f t="shared" si="176"/>
        <v>0</v>
      </c>
      <c r="I163" s="78"/>
      <c r="J163" s="89"/>
      <c r="K163" s="80"/>
      <c r="L163" s="321"/>
      <c r="M163" s="118"/>
      <c r="N163" s="79"/>
      <c r="O163" s="79"/>
      <c r="P163" s="79"/>
      <c r="Q163" s="79"/>
      <c r="R163" s="79"/>
      <c r="S163" s="80"/>
      <c r="T163" s="257">
        <f t="shared" si="178"/>
        <v>0</v>
      </c>
      <c r="U163" s="242"/>
      <c r="V163" s="247"/>
      <c r="W163" s="243"/>
      <c r="X163" s="323"/>
      <c r="Y163" s="244"/>
      <c r="Z163" s="245"/>
      <c r="AA163" s="245"/>
      <c r="AB163" s="245"/>
      <c r="AC163" s="245"/>
      <c r="AD163" s="245"/>
      <c r="AE163" s="243"/>
      <c r="AF163" s="280">
        <f t="shared" si="179"/>
        <v>0</v>
      </c>
      <c r="AG163" s="242"/>
      <c r="AH163" s="247"/>
      <c r="AI163" s="243"/>
      <c r="AJ163" s="323"/>
      <c r="AK163" s="244"/>
      <c r="AL163" s="245"/>
      <c r="AM163" s="245"/>
      <c r="AN163" s="245"/>
      <c r="AO163" s="245"/>
      <c r="AP163" s="245"/>
      <c r="AQ163" s="243"/>
      <c r="AR163" s="209"/>
      <c r="AS163" s="124"/>
      <c r="AT163" s="124"/>
      <c r="AU163" s="124"/>
      <c r="AV163" s="124"/>
      <c r="AW163" s="194"/>
      <c r="AX163" s="194"/>
      <c r="AY163" s="194"/>
    </row>
    <row r="164" spans="1:136" ht="15.75" customHeight="1">
      <c r="A164" s="235"/>
      <c r="B164" s="180"/>
      <c r="C164" s="180">
        <v>322</v>
      </c>
      <c r="D164" s="547" t="s">
        <v>6</v>
      </c>
      <c r="E164" s="547"/>
      <c r="F164" s="547"/>
      <c r="G164" s="547"/>
      <c r="H164" s="74">
        <f t="shared" si="176"/>
        <v>0</v>
      </c>
      <c r="I164" s="78"/>
      <c r="J164" s="89"/>
      <c r="K164" s="80"/>
      <c r="L164" s="321"/>
      <c r="M164" s="118"/>
      <c r="N164" s="79"/>
      <c r="O164" s="79"/>
      <c r="P164" s="79"/>
      <c r="Q164" s="79"/>
      <c r="R164" s="79"/>
      <c r="S164" s="80"/>
      <c r="T164" s="257">
        <f t="shared" si="178"/>
        <v>0</v>
      </c>
      <c r="U164" s="242"/>
      <c r="V164" s="247"/>
      <c r="W164" s="243"/>
      <c r="X164" s="323"/>
      <c r="Y164" s="244"/>
      <c r="Z164" s="245"/>
      <c r="AA164" s="245"/>
      <c r="AB164" s="245"/>
      <c r="AC164" s="245"/>
      <c r="AD164" s="245"/>
      <c r="AE164" s="243"/>
      <c r="AF164" s="280">
        <f t="shared" si="179"/>
        <v>0</v>
      </c>
      <c r="AG164" s="242"/>
      <c r="AH164" s="247"/>
      <c r="AI164" s="243"/>
      <c r="AJ164" s="323"/>
      <c r="AK164" s="244"/>
      <c r="AL164" s="245"/>
      <c r="AM164" s="245"/>
      <c r="AN164" s="245"/>
      <c r="AO164" s="245"/>
      <c r="AP164" s="245"/>
      <c r="AQ164" s="243"/>
      <c r="AR164" s="209"/>
      <c r="AS164" s="467"/>
      <c r="AT164" s="467"/>
      <c r="AU164" s="467"/>
      <c r="AV164" s="467"/>
      <c r="AW164" s="194"/>
      <c r="AX164" s="194"/>
      <c r="AY164" s="194"/>
    </row>
    <row r="165" spans="1:136" ht="15.75" customHeight="1">
      <c r="A165" s="235"/>
      <c r="B165" s="180"/>
      <c r="C165" s="180">
        <v>323</v>
      </c>
      <c r="D165" s="547" t="s">
        <v>7</v>
      </c>
      <c r="E165" s="547"/>
      <c r="F165" s="547"/>
      <c r="G165" s="547"/>
      <c r="H165" s="74">
        <f t="shared" si="176"/>
        <v>0</v>
      </c>
      <c r="I165" s="78"/>
      <c r="J165" s="89"/>
      <c r="K165" s="80"/>
      <c r="L165" s="321"/>
      <c r="M165" s="118"/>
      <c r="N165" s="79"/>
      <c r="O165" s="79"/>
      <c r="P165" s="79"/>
      <c r="Q165" s="79"/>
      <c r="R165" s="79"/>
      <c r="S165" s="80"/>
      <c r="T165" s="257">
        <f t="shared" si="178"/>
        <v>0</v>
      </c>
      <c r="U165" s="242"/>
      <c r="V165" s="247"/>
      <c r="W165" s="243"/>
      <c r="X165" s="323"/>
      <c r="Y165" s="244"/>
      <c r="Z165" s="245"/>
      <c r="AA165" s="245"/>
      <c r="AB165" s="245"/>
      <c r="AC165" s="245"/>
      <c r="AD165" s="245"/>
      <c r="AE165" s="243"/>
      <c r="AF165" s="280">
        <f t="shared" si="179"/>
        <v>0</v>
      </c>
      <c r="AG165" s="242"/>
      <c r="AH165" s="247"/>
      <c r="AI165" s="243"/>
      <c r="AJ165" s="323"/>
      <c r="AK165" s="244"/>
      <c r="AL165" s="245"/>
      <c r="AM165" s="245"/>
      <c r="AN165" s="245"/>
      <c r="AO165" s="245"/>
      <c r="AP165" s="245"/>
      <c r="AQ165" s="243"/>
      <c r="AR165" s="209"/>
      <c r="AS165" s="124"/>
      <c r="AT165" s="197"/>
      <c r="AU165" s="197"/>
      <c r="AV165" s="197"/>
      <c r="AW165" s="124"/>
      <c r="AX165" s="124"/>
      <c r="AY165" s="124"/>
    </row>
    <row r="166" spans="1:136" ht="15.75" customHeight="1">
      <c r="A166" s="235"/>
      <c r="B166" s="180"/>
      <c r="C166" s="180">
        <v>329</v>
      </c>
      <c r="D166" s="547" t="s">
        <v>8</v>
      </c>
      <c r="E166" s="547"/>
      <c r="F166" s="547"/>
      <c r="G166" s="548"/>
      <c r="H166" s="74">
        <f t="shared" si="176"/>
        <v>0</v>
      </c>
      <c r="I166" s="78"/>
      <c r="J166" s="89"/>
      <c r="K166" s="80"/>
      <c r="L166" s="321"/>
      <c r="M166" s="118"/>
      <c r="N166" s="79"/>
      <c r="O166" s="79"/>
      <c r="P166" s="79"/>
      <c r="Q166" s="79"/>
      <c r="R166" s="79"/>
      <c r="S166" s="80"/>
      <c r="T166" s="257">
        <f t="shared" si="178"/>
        <v>0</v>
      </c>
      <c r="U166" s="242"/>
      <c r="V166" s="247"/>
      <c r="W166" s="243"/>
      <c r="X166" s="323"/>
      <c r="Y166" s="244"/>
      <c r="Z166" s="245"/>
      <c r="AA166" s="245"/>
      <c r="AB166" s="245"/>
      <c r="AC166" s="245"/>
      <c r="AD166" s="245"/>
      <c r="AE166" s="243"/>
      <c r="AF166" s="280">
        <f t="shared" si="179"/>
        <v>0</v>
      </c>
      <c r="AG166" s="242"/>
      <c r="AH166" s="247"/>
      <c r="AI166" s="243"/>
      <c r="AJ166" s="323"/>
      <c r="AK166" s="244"/>
      <c r="AL166" s="245"/>
      <c r="AM166" s="245"/>
      <c r="AN166" s="245"/>
      <c r="AO166" s="245"/>
      <c r="AP166" s="245"/>
      <c r="AQ166" s="243"/>
      <c r="AR166" s="209"/>
      <c r="AT166" s="195"/>
      <c r="AU166" s="195"/>
      <c r="AV166" s="195"/>
    </row>
    <row r="167" spans="1:136" s="291" customFormat="1" ht="12.75" customHeight="1">
      <c r="A167" s="289"/>
      <c r="B167" s="290"/>
      <c r="D167" s="292"/>
      <c r="E167" s="292"/>
      <c r="F167" s="292"/>
      <c r="G167" s="292"/>
      <c r="I167" s="560" t="s">
        <v>129</v>
      </c>
      <c r="J167" s="560"/>
      <c r="K167" s="560"/>
      <c r="L167" s="560"/>
      <c r="M167" s="560"/>
      <c r="N167" s="560"/>
      <c r="O167" s="560"/>
      <c r="P167" s="560"/>
      <c r="Q167" s="560"/>
      <c r="R167" s="560"/>
      <c r="S167" s="560"/>
      <c r="T167" s="419"/>
      <c r="U167" s="560" t="s">
        <v>129</v>
      </c>
      <c r="V167" s="560"/>
      <c r="W167" s="560"/>
      <c r="X167" s="560"/>
      <c r="Y167" s="560"/>
      <c r="Z167" s="560"/>
      <c r="AA167" s="560"/>
      <c r="AB167" s="560"/>
      <c r="AC167" s="560"/>
      <c r="AD167" s="560"/>
      <c r="AE167" s="560"/>
      <c r="AG167" s="560" t="s">
        <v>129</v>
      </c>
      <c r="AH167" s="560"/>
      <c r="AI167" s="560"/>
      <c r="AJ167" s="560"/>
      <c r="AK167" s="560"/>
      <c r="AL167" s="560"/>
      <c r="AM167" s="560"/>
      <c r="AN167" s="560"/>
      <c r="AO167" s="560"/>
      <c r="AP167" s="560"/>
      <c r="AQ167" s="561"/>
      <c r="AR167" s="209"/>
      <c r="AS167" s="103"/>
      <c r="AT167" s="195"/>
      <c r="AU167" s="195"/>
      <c r="AV167" s="195"/>
      <c r="AW167" s="103"/>
      <c r="AX167" s="103"/>
      <c r="AY167" s="103"/>
      <c r="AZ167" s="294"/>
      <c r="BA167" s="294"/>
      <c r="BB167" s="294"/>
      <c r="BC167" s="294"/>
      <c r="BD167" s="294"/>
      <c r="BE167" s="294"/>
      <c r="BF167" s="294"/>
      <c r="BG167" s="294"/>
      <c r="BH167" s="294"/>
      <c r="BI167" s="294"/>
      <c r="BJ167" s="294"/>
      <c r="BK167" s="294"/>
      <c r="BL167" s="294"/>
      <c r="BM167" s="294"/>
      <c r="BN167" s="294"/>
      <c r="BO167" s="294"/>
      <c r="BP167" s="295"/>
      <c r="BQ167" s="295"/>
      <c r="BR167" s="295"/>
      <c r="BS167" s="295"/>
      <c r="BT167" s="295"/>
      <c r="BU167" s="295"/>
      <c r="BV167" s="295"/>
      <c r="BW167" s="295"/>
      <c r="BX167" s="295"/>
      <c r="BY167" s="295"/>
      <c r="BZ167" s="295"/>
      <c r="CA167" s="295"/>
      <c r="CB167" s="295"/>
      <c r="CC167" s="295"/>
      <c r="CD167" s="295"/>
      <c r="CE167" s="295"/>
      <c r="CF167" s="295"/>
      <c r="CG167" s="295"/>
      <c r="CH167" s="295"/>
      <c r="CI167" s="295"/>
      <c r="CJ167" s="295"/>
      <c r="CK167" s="295"/>
      <c r="CL167" s="295"/>
      <c r="CM167" s="295"/>
      <c r="CN167" s="295"/>
      <c r="CO167" s="295"/>
      <c r="CP167" s="295"/>
      <c r="CQ167" s="295"/>
      <c r="CR167" s="295"/>
      <c r="CS167" s="295"/>
      <c r="CT167" s="295"/>
      <c r="CU167" s="295"/>
      <c r="CV167" s="295"/>
      <c r="CW167" s="295"/>
      <c r="CX167" s="295"/>
      <c r="CY167" s="295"/>
      <c r="CZ167" s="295"/>
      <c r="DA167" s="295"/>
      <c r="DB167" s="295"/>
      <c r="DC167" s="295"/>
      <c r="DD167" s="295"/>
      <c r="DE167" s="295"/>
      <c r="DF167" s="295"/>
      <c r="DG167" s="295"/>
      <c r="DH167" s="295"/>
      <c r="DI167" s="295"/>
      <c r="DJ167" s="295"/>
      <c r="DK167" s="295"/>
      <c r="DL167" s="295"/>
      <c r="DM167" s="295"/>
      <c r="DN167" s="295"/>
      <c r="DO167" s="295"/>
      <c r="DP167" s="295"/>
      <c r="DQ167" s="295"/>
      <c r="DR167" s="295"/>
      <c r="DS167" s="295"/>
      <c r="DT167" s="295"/>
      <c r="DU167" s="295"/>
      <c r="DV167" s="295"/>
      <c r="DW167" s="295"/>
      <c r="DX167" s="295"/>
      <c r="DY167" s="295"/>
      <c r="DZ167" s="295"/>
      <c r="EA167" s="295"/>
      <c r="EB167" s="295"/>
      <c r="EC167" s="295"/>
      <c r="ED167" s="295"/>
      <c r="EE167" s="295"/>
      <c r="EF167" s="295"/>
    </row>
    <row r="168" spans="1:136" s="62" customFormat="1" ht="10.5" customHeight="1">
      <c r="A168" s="237"/>
      <c r="B168" s="26"/>
      <c r="C168" s="26"/>
      <c r="D168" s="27"/>
      <c r="E168" s="27"/>
      <c r="F168" s="27"/>
      <c r="G168" s="27"/>
      <c r="H168" s="86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6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6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126"/>
      <c r="AR168" s="209"/>
      <c r="AS168" s="103"/>
      <c r="AT168" s="195"/>
      <c r="AU168" s="195"/>
      <c r="AV168" s="195"/>
      <c r="AW168" s="103"/>
      <c r="AX168" s="103"/>
      <c r="AY168" s="103"/>
      <c r="AZ168" s="102"/>
      <c r="BA168" s="102"/>
      <c r="BB168" s="102"/>
      <c r="BC168" s="102"/>
      <c r="BD168" s="102"/>
      <c r="BE168" s="102"/>
      <c r="BF168" s="102"/>
      <c r="BG168" s="102"/>
      <c r="BH168" s="102"/>
      <c r="BI168" s="102"/>
      <c r="BJ168" s="102"/>
      <c r="BK168" s="102"/>
      <c r="BL168" s="102"/>
      <c r="BM168" s="102"/>
      <c r="BN168" s="102"/>
      <c r="BO168" s="102"/>
    </row>
    <row r="169" spans="1:136" s="72" customFormat="1" ht="25.5" customHeight="1">
      <c r="A169" s="555" t="s">
        <v>299</v>
      </c>
      <c r="B169" s="556"/>
      <c r="C169" s="556"/>
      <c r="D169" s="557" t="s">
        <v>134</v>
      </c>
      <c r="E169" s="557"/>
      <c r="F169" s="557"/>
      <c r="G169" s="558"/>
      <c r="H169" s="81">
        <f>SUM(I169:S169)</f>
        <v>0</v>
      </c>
      <c r="I169" s="82">
        <f>I170</f>
        <v>0</v>
      </c>
      <c r="J169" s="303">
        <f>J170</f>
        <v>0</v>
      </c>
      <c r="K169" s="84">
        <f t="shared" ref="K169:AQ169" si="184">K170</f>
        <v>0</v>
      </c>
      <c r="L169" s="319">
        <f t="shared" si="184"/>
        <v>0</v>
      </c>
      <c r="M169" s="120">
        <f t="shared" si="184"/>
        <v>0</v>
      </c>
      <c r="N169" s="83">
        <f t="shared" si="184"/>
        <v>0</v>
      </c>
      <c r="O169" s="83">
        <f t="shared" si="184"/>
        <v>0</v>
      </c>
      <c r="P169" s="83">
        <f t="shared" si="184"/>
        <v>0</v>
      </c>
      <c r="Q169" s="83">
        <f t="shared" si="184"/>
        <v>0</v>
      </c>
      <c r="R169" s="83">
        <f t="shared" si="184"/>
        <v>0</v>
      </c>
      <c r="S169" s="84">
        <f t="shared" si="184"/>
        <v>0</v>
      </c>
      <c r="T169" s="262">
        <f>SUM(U169:AE169)</f>
        <v>0</v>
      </c>
      <c r="U169" s="82">
        <f>U170</f>
        <v>0</v>
      </c>
      <c r="V169" s="303">
        <f>V170</f>
        <v>0</v>
      </c>
      <c r="W169" s="84">
        <f t="shared" si="184"/>
        <v>0</v>
      </c>
      <c r="X169" s="319">
        <f t="shared" si="184"/>
        <v>0</v>
      </c>
      <c r="Y169" s="120">
        <f t="shared" si="184"/>
        <v>0</v>
      </c>
      <c r="Z169" s="83">
        <f t="shared" si="184"/>
        <v>0</v>
      </c>
      <c r="AA169" s="83">
        <f t="shared" si="184"/>
        <v>0</v>
      </c>
      <c r="AB169" s="83">
        <f t="shared" si="184"/>
        <v>0</v>
      </c>
      <c r="AC169" s="83">
        <f t="shared" si="184"/>
        <v>0</v>
      </c>
      <c r="AD169" s="83">
        <f t="shared" si="184"/>
        <v>0</v>
      </c>
      <c r="AE169" s="84">
        <f t="shared" si="184"/>
        <v>0</v>
      </c>
      <c r="AF169" s="278">
        <f>SUM(AG169:AQ169)</f>
        <v>0</v>
      </c>
      <c r="AG169" s="82">
        <f>AG170</f>
        <v>0</v>
      </c>
      <c r="AH169" s="303">
        <f>AH170</f>
        <v>0</v>
      </c>
      <c r="AI169" s="84">
        <f t="shared" si="184"/>
        <v>0</v>
      </c>
      <c r="AJ169" s="319">
        <f t="shared" si="184"/>
        <v>0</v>
      </c>
      <c r="AK169" s="120">
        <f t="shared" si="184"/>
        <v>0</v>
      </c>
      <c r="AL169" s="83">
        <f t="shared" si="184"/>
        <v>0</v>
      </c>
      <c r="AM169" s="83">
        <f t="shared" si="184"/>
        <v>0</v>
      </c>
      <c r="AN169" s="83">
        <f t="shared" si="184"/>
        <v>0</v>
      </c>
      <c r="AO169" s="83">
        <f t="shared" si="184"/>
        <v>0</v>
      </c>
      <c r="AP169" s="83">
        <f t="shared" si="184"/>
        <v>0</v>
      </c>
      <c r="AQ169" s="84">
        <f t="shared" si="184"/>
        <v>0</v>
      </c>
      <c r="AR169" s="209"/>
      <c r="AS169" s="103"/>
      <c r="AT169" s="195"/>
      <c r="AU169" s="195"/>
      <c r="AV169" s="195"/>
      <c r="AW169" s="103"/>
      <c r="AX169" s="103"/>
      <c r="AY169" s="103"/>
      <c r="AZ169" s="194"/>
      <c r="BA169" s="194"/>
      <c r="BB169" s="194"/>
      <c r="BC169" s="194"/>
      <c r="BD169" s="194"/>
      <c r="BE169" s="194"/>
      <c r="BF169" s="194"/>
      <c r="BG169" s="194"/>
      <c r="BH169" s="194"/>
      <c r="BI169" s="194"/>
      <c r="BJ169" s="194"/>
      <c r="BK169" s="194"/>
      <c r="BL169" s="194"/>
      <c r="BM169" s="194"/>
      <c r="BN169" s="194"/>
      <c r="BO169" s="194"/>
      <c r="BP169" s="193"/>
      <c r="BQ169" s="193"/>
      <c r="BR169" s="193"/>
      <c r="BS169" s="193"/>
      <c r="BT169" s="193"/>
      <c r="BU169" s="193"/>
      <c r="BV169" s="193"/>
      <c r="BW169" s="193"/>
      <c r="BX169" s="193"/>
      <c r="BY169" s="193"/>
      <c r="BZ169" s="193"/>
      <c r="CA169" s="193"/>
      <c r="CB169" s="193"/>
      <c r="CC169" s="193"/>
      <c r="CD169" s="193"/>
      <c r="CE169" s="193"/>
      <c r="CF169" s="193"/>
      <c r="CG169" s="193"/>
      <c r="CH169" s="193"/>
      <c r="CI169" s="193"/>
      <c r="CJ169" s="193"/>
      <c r="CK169" s="193"/>
      <c r="CL169" s="193"/>
      <c r="CM169" s="193"/>
      <c r="CN169" s="193"/>
      <c r="CO169" s="193"/>
      <c r="CP169" s="193"/>
      <c r="CQ169" s="193"/>
      <c r="CR169" s="193"/>
      <c r="CS169" s="193"/>
      <c r="CT169" s="193"/>
      <c r="CU169" s="193"/>
      <c r="CV169" s="193"/>
      <c r="CW169" s="193"/>
      <c r="CX169" s="193"/>
      <c r="CY169" s="193"/>
      <c r="CZ169" s="193"/>
      <c r="DA169" s="193"/>
      <c r="DB169" s="193"/>
      <c r="DC169" s="193"/>
      <c r="DD169" s="193"/>
      <c r="DE169" s="193"/>
      <c r="DF169" s="193"/>
      <c r="DG169" s="193"/>
      <c r="DH169" s="193"/>
      <c r="DI169" s="193"/>
      <c r="DJ169" s="193"/>
      <c r="DK169" s="193"/>
      <c r="DL169" s="193"/>
      <c r="DM169" s="193"/>
      <c r="DN169" s="193"/>
      <c r="DO169" s="193"/>
      <c r="DP169" s="193"/>
      <c r="DQ169" s="193"/>
      <c r="DR169" s="193"/>
      <c r="DS169" s="193"/>
      <c r="DT169" s="193"/>
      <c r="DU169" s="193"/>
      <c r="DV169" s="193"/>
      <c r="DW169" s="193"/>
      <c r="DX169" s="193"/>
      <c r="DY169" s="193"/>
      <c r="DZ169" s="193"/>
      <c r="EA169" s="193"/>
      <c r="EB169" s="193"/>
      <c r="EC169" s="193"/>
      <c r="ED169" s="193"/>
      <c r="EE169" s="193"/>
      <c r="EF169" s="193"/>
    </row>
    <row r="170" spans="1:136" s="72" customFormat="1" ht="15.75" customHeight="1">
      <c r="A170" s="233">
        <v>3</v>
      </c>
      <c r="B170" s="68"/>
      <c r="C170" s="85"/>
      <c r="D170" s="551" t="s">
        <v>16</v>
      </c>
      <c r="E170" s="551"/>
      <c r="F170" s="551"/>
      <c r="G170" s="552"/>
      <c r="H170" s="73">
        <f t="shared" ref="H170:H177" si="185">SUM(I170:S170)</f>
        <v>0</v>
      </c>
      <c r="I170" s="75">
        <f>I171+I175</f>
        <v>0</v>
      </c>
      <c r="J170" s="61">
        <f>J171+J175</f>
        <v>0</v>
      </c>
      <c r="K170" s="77">
        <f t="shared" ref="K170:S170" si="186">K171+K175</f>
        <v>0</v>
      </c>
      <c r="L170" s="320">
        <f t="shared" si="186"/>
        <v>0</v>
      </c>
      <c r="M170" s="90">
        <f t="shared" si="186"/>
        <v>0</v>
      </c>
      <c r="N170" s="76">
        <f t="shared" si="186"/>
        <v>0</v>
      </c>
      <c r="O170" s="76">
        <f>O171+O175</f>
        <v>0</v>
      </c>
      <c r="P170" s="76">
        <f t="shared" si="186"/>
        <v>0</v>
      </c>
      <c r="Q170" s="76">
        <f t="shared" si="186"/>
        <v>0</v>
      </c>
      <c r="R170" s="76">
        <f t="shared" si="186"/>
        <v>0</v>
      </c>
      <c r="S170" s="77">
        <f t="shared" si="186"/>
        <v>0</v>
      </c>
      <c r="T170" s="249">
        <f t="shared" ref="T170:T177" si="187">SUM(U170:AE170)</f>
        <v>0</v>
      </c>
      <c r="U170" s="75">
        <f>U171+U175</f>
        <v>0</v>
      </c>
      <c r="V170" s="61">
        <f>V171+V175</f>
        <v>0</v>
      </c>
      <c r="W170" s="77">
        <f t="shared" ref="W170:AE170" si="188">W171+W175</f>
        <v>0</v>
      </c>
      <c r="X170" s="320">
        <f t="shared" si="188"/>
        <v>0</v>
      </c>
      <c r="Y170" s="90">
        <f t="shared" si="188"/>
        <v>0</v>
      </c>
      <c r="Z170" s="76">
        <f t="shared" si="188"/>
        <v>0</v>
      </c>
      <c r="AA170" s="76">
        <f>AA171+AA175</f>
        <v>0</v>
      </c>
      <c r="AB170" s="76">
        <f t="shared" si="188"/>
        <v>0</v>
      </c>
      <c r="AC170" s="76">
        <f t="shared" si="188"/>
        <v>0</v>
      </c>
      <c r="AD170" s="76">
        <f t="shared" si="188"/>
        <v>0</v>
      </c>
      <c r="AE170" s="77">
        <f t="shared" si="188"/>
        <v>0</v>
      </c>
      <c r="AF170" s="279">
        <f t="shared" ref="AF170:AF177" si="189">SUM(AG170:AQ170)</f>
        <v>0</v>
      </c>
      <c r="AG170" s="75">
        <f>AG171+AG175</f>
        <v>0</v>
      </c>
      <c r="AH170" s="61">
        <f>AH171+AH175</f>
        <v>0</v>
      </c>
      <c r="AI170" s="77">
        <f t="shared" ref="AI170:AQ170" si="190">AI171+AI175</f>
        <v>0</v>
      </c>
      <c r="AJ170" s="320">
        <f t="shared" si="190"/>
        <v>0</v>
      </c>
      <c r="AK170" s="90">
        <f t="shared" si="190"/>
        <v>0</v>
      </c>
      <c r="AL170" s="76">
        <f t="shared" si="190"/>
        <v>0</v>
      </c>
      <c r="AM170" s="76">
        <f>AM171+AM175</f>
        <v>0</v>
      </c>
      <c r="AN170" s="76">
        <f t="shared" si="190"/>
        <v>0</v>
      </c>
      <c r="AO170" s="76">
        <f t="shared" si="190"/>
        <v>0</v>
      </c>
      <c r="AP170" s="76">
        <f t="shared" si="190"/>
        <v>0</v>
      </c>
      <c r="AQ170" s="77">
        <f t="shared" si="190"/>
        <v>0</v>
      </c>
      <c r="AR170" s="209"/>
      <c r="AS170" s="124"/>
      <c r="AT170" s="124"/>
      <c r="AU170" s="124"/>
      <c r="AV170" s="124"/>
      <c r="AW170" s="102"/>
      <c r="AX170" s="102"/>
      <c r="AY170" s="102"/>
      <c r="AZ170" s="194"/>
      <c r="BA170" s="194"/>
      <c r="BB170" s="194"/>
      <c r="BC170" s="194"/>
      <c r="BD170" s="194"/>
      <c r="BE170" s="194"/>
      <c r="BF170" s="194"/>
      <c r="BG170" s="194"/>
      <c r="BH170" s="194"/>
      <c r="BI170" s="194"/>
      <c r="BJ170" s="194"/>
      <c r="BK170" s="194"/>
      <c r="BL170" s="194"/>
      <c r="BM170" s="194"/>
      <c r="BN170" s="194"/>
      <c r="BO170" s="194"/>
      <c r="BP170" s="193"/>
      <c r="BQ170" s="193"/>
      <c r="BR170" s="193"/>
      <c r="BS170" s="193"/>
      <c r="BT170" s="193"/>
      <c r="BU170" s="193"/>
      <c r="BV170" s="193"/>
      <c r="BW170" s="193"/>
      <c r="BX170" s="193"/>
      <c r="BY170" s="193"/>
      <c r="BZ170" s="193"/>
      <c r="CA170" s="193"/>
      <c r="CB170" s="193"/>
      <c r="CC170" s="193"/>
      <c r="CD170" s="193"/>
      <c r="CE170" s="193"/>
      <c r="CF170" s="193"/>
      <c r="CG170" s="193"/>
      <c r="CH170" s="193"/>
      <c r="CI170" s="193"/>
      <c r="CJ170" s="193"/>
      <c r="CK170" s="193"/>
      <c r="CL170" s="193"/>
      <c r="CM170" s="193"/>
      <c r="CN170" s="193"/>
      <c r="CO170" s="193"/>
      <c r="CP170" s="193"/>
      <c r="CQ170" s="193"/>
      <c r="CR170" s="193"/>
      <c r="CS170" s="193"/>
      <c r="CT170" s="193"/>
      <c r="CU170" s="193"/>
      <c r="CV170" s="193"/>
      <c r="CW170" s="193"/>
      <c r="CX170" s="193"/>
      <c r="CY170" s="193"/>
      <c r="CZ170" s="193"/>
      <c r="DA170" s="193"/>
      <c r="DB170" s="193"/>
      <c r="DC170" s="193"/>
      <c r="DD170" s="193"/>
      <c r="DE170" s="193"/>
      <c r="DF170" s="193"/>
      <c r="DG170" s="193"/>
      <c r="DH170" s="193"/>
      <c r="DI170" s="193"/>
      <c r="DJ170" s="193"/>
      <c r="DK170" s="193"/>
      <c r="DL170" s="193"/>
      <c r="DM170" s="193"/>
      <c r="DN170" s="193"/>
      <c r="DO170" s="193"/>
      <c r="DP170" s="193"/>
      <c r="DQ170" s="193"/>
      <c r="DR170" s="193"/>
      <c r="DS170" s="193"/>
      <c r="DT170" s="193"/>
      <c r="DU170" s="193"/>
      <c r="DV170" s="193"/>
      <c r="DW170" s="193"/>
      <c r="DX170" s="193"/>
      <c r="DY170" s="193"/>
      <c r="DZ170" s="193"/>
      <c r="EA170" s="193"/>
      <c r="EB170" s="193"/>
      <c r="EC170" s="193"/>
      <c r="ED170" s="193"/>
      <c r="EE170" s="193"/>
      <c r="EF170" s="193"/>
    </row>
    <row r="171" spans="1:136" s="4" customFormat="1" ht="15.75" customHeight="1">
      <c r="A171" s="549">
        <v>31</v>
      </c>
      <c r="B171" s="550"/>
      <c r="C171" s="85"/>
      <c r="D171" s="551" t="s">
        <v>0</v>
      </c>
      <c r="E171" s="551"/>
      <c r="F171" s="551"/>
      <c r="G171" s="552"/>
      <c r="H171" s="73">
        <f t="shared" si="185"/>
        <v>0</v>
      </c>
      <c r="I171" s="91">
        <f>SUM(I172:I174)</f>
        <v>0</v>
      </c>
      <c r="J171" s="61">
        <f>SUM(J172:J174)</f>
        <v>0</v>
      </c>
      <c r="K171" s="77">
        <f t="shared" ref="K171:S171" si="191">SUM(K172:K174)</f>
        <v>0</v>
      </c>
      <c r="L171" s="320">
        <f t="shared" si="191"/>
        <v>0</v>
      </c>
      <c r="M171" s="90">
        <f t="shared" si="191"/>
        <v>0</v>
      </c>
      <c r="N171" s="76">
        <f t="shared" si="191"/>
        <v>0</v>
      </c>
      <c r="O171" s="76">
        <f>SUM(O172:O174)</f>
        <v>0</v>
      </c>
      <c r="P171" s="76">
        <f t="shared" si="191"/>
        <v>0</v>
      </c>
      <c r="Q171" s="76">
        <f t="shared" si="191"/>
        <v>0</v>
      </c>
      <c r="R171" s="76">
        <f t="shared" si="191"/>
        <v>0</v>
      </c>
      <c r="S171" s="234">
        <f t="shared" si="191"/>
        <v>0</v>
      </c>
      <c r="T171" s="265">
        <f t="shared" si="187"/>
        <v>0</v>
      </c>
      <c r="U171" s="91">
        <f>SUM(U172:U174)</f>
        <v>0</v>
      </c>
      <c r="V171" s="76">
        <f>SUM(V172:V174)</f>
        <v>0</v>
      </c>
      <c r="W171" s="77">
        <f t="shared" ref="W171:AE171" si="192">SUM(W172:W174)</f>
        <v>0</v>
      </c>
      <c r="X171" s="320">
        <f t="shared" si="192"/>
        <v>0</v>
      </c>
      <c r="Y171" s="90">
        <f t="shared" si="192"/>
        <v>0</v>
      </c>
      <c r="Z171" s="76">
        <f t="shared" si="192"/>
        <v>0</v>
      </c>
      <c r="AA171" s="76">
        <f>SUM(AA172:AA174)</f>
        <v>0</v>
      </c>
      <c r="AB171" s="76">
        <f t="shared" si="192"/>
        <v>0</v>
      </c>
      <c r="AC171" s="76">
        <f t="shared" si="192"/>
        <v>0</v>
      </c>
      <c r="AD171" s="76">
        <f t="shared" si="192"/>
        <v>0</v>
      </c>
      <c r="AE171" s="234">
        <f t="shared" si="192"/>
        <v>0</v>
      </c>
      <c r="AF171" s="279">
        <f t="shared" si="189"/>
        <v>0</v>
      </c>
      <c r="AG171" s="91">
        <f>SUM(AG172:AG174)</f>
        <v>0</v>
      </c>
      <c r="AH171" s="76">
        <f>SUM(AH172:AH174)</f>
        <v>0</v>
      </c>
      <c r="AI171" s="77">
        <f t="shared" ref="AI171:AQ171" si="193">SUM(AI172:AI174)</f>
        <v>0</v>
      </c>
      <c r="AJ171" s="320">
        <f t="shared" si="193"/>
        <v>0</v>
      </c>
      <c r="AK171" s="90">
        <f t="shared" si="193"/>
        <v>0</v>
      </c>
      <c r="AL171" s="76">
        <f t="shared" si="193"/>
        <v>0</v>
      </c>
      <c r="AM171" s="76">
        <f>SUM(AM172:AM174)</f>
        <v>0</v>
      </c>
      <c r="AN171" s="76">
        <f t="shared" si="193"/>
        <v>0</v>
      </c>
      <c r="AO171" s="76">
        <f t="shared" si="193"/>
        <v>0</v>
      </c>
      <c r="AP171" s="76">
        <f t="shared" si="193"/>
        <v>0</v>
      </c>
      <c r="AQ171" s="234">
        <f t="shared" si="193"/>
        <v>0</v>
      </c>
      <c r="AR171" s="209"/>
      <c r="AS171" s="330"/>
      <c r="AT171" s="330"/>
      <c r="AU171" s="330"/>
      <c r="AV171" s="330"/>
      <c r="AW171" s="457"/>
      <c r="AX171" s="457"/>
      <c r="AY171" s="457"/>
      <c r="AZ171" s="124"/>
      <c r="BA171" s="124"/>
      <c r="BB171" s="124"/>
      <c r="BC171" s="124"/>
      <c r="BD171" s="124"/>
      <c r="BE171" s="124"/>
      <c r="BF171" s="124"/>
      <c r="BG171" s="124"/>
      <c r="BH171" s="124"/>
      <c r="BI171" s="124"/>
      <c r="BJ171" s="124"/>
      <c r="BK171" s="124"/>
      <c r="BL171" s="124"/>
      <c r="BM171" s="124"/>
      <c r="BN171" s="124"/>
      <c r="BO171" s="124"/>
      <c r="BP171" s="191"/>
      <c r="BQ171" s="191"/>
      <c r="BR171" s="191"/>
      <c r="BS171" s="191"/>
      <c r="BT171" s="191"/>
      <c r="BU171" s="191"/>
      <c r="BV171" s="191"/>
      <c r="BW171" s="191"/>
      <c r="BX171" s="191"/>
      <c r="BY171" s="191"/>
      <c r="BZ171" s="191"/>
      <c r="CA171" s="191"/>
      <c r="CB171" s="191"/>
      <c r="CC171" s="191"/>
      <c r="CD171" s="191"/>
      <c r="CE171" s="191"/>
      <c r="CF171" s="191"/>
      <c r="CG171" s="191"/>
      <c r="CH171" s="191"/>
      <c r="CI171" s="191"/>
      <c r="CJ171" s="191"/>
      <c r="CK171" s="191"/>
      <c r="CL171" s="191"/>
      <c r="CM171" s="191"/>
      <c r="CN171" s="191"/>
      <c r="CO171" s="191"/>
      <c r="CP171" s="191"/>
      <c r="CQ171" s="191"/>
      <c r="CR171" s="191"/>
      <c r="CS171" s="191"/>
      <c r="CT171" s="191"/>
      <c r="CU171" s="191"/>
      <c r="CV171" s="191"/>
      <c r="CW171" s="191"/>
      <c r="CX171" s="191"/>
      <c r="CY171" s="191"/>
      <c r="CZ171" s="191"/>
      <c r="DA171" s="191"/>
      <c r="DB171" s="191"/>
      <c r="DC171" s="191"/>
      <c r="DD171" s="191"/>
      <c r="DE171" s="191"/>
      <c r="DF171" s="191"/>
      <c r="DG171" s="191"/>
      <c r="DH171" s="191"/>
      <c r="DI171" s="191"/>
      <c r="DJ171" s="191"/>
      <c r="DK171" s="191"/>
      <c r="DL171" s="191"/>
      <c r="DM171" s="191"/>
      <c r="DN171" s="191"/>
      <c r="DO171" s="191"/>
      <c r="DP171" s="191"/>
      <c r="DQ171" s="191"/>
      <c r="DR171" s="191"/>
      <c r="DS171" s="191"/>
      <c r="DT171" s="191"/>
      <c r="DU171" s="191"/>
      <c r="DV171" s="191"/>
      <c r="DW171" s="191"/>
      <c r="DX171" s="191"/>
      <c r="DY171" s="191"/>
      <c r="DZ171" s="191"/>
      <c r="EA171" s="191"/>
      <c r="EB171" s="191"/>
      <c r="EC171" s="191"/>
      <c r="ED171" s="191"/>
      <c r="EE171" s="191"/>
      <c r="EF171" s="191"/>
    </row>
    <row r="172" spans="1:136" ht="15.75" customHeight="1">
      <c r="A172" s="235"/>
      <c r="B172" s="180"/>
      <c r="C172" s="180">
        <v>311</v>
      </c>
      <c r="D172" s="547" t="s">
        <v>1</v>
      </c>
      <c r="E172" s="547"/>
      <c r="F172" s="547"/>
      <c r="G172" s="547"/>
      <c r="H172" s="74">
        <f t="shared" si="185"/>
        <v>0</v>
      </c>
      <c r="I172" s="78"/>
      <c r="J172" s="89"/>
      <c r="K172" s="80"/>
      <c r="L172" s="321"/>
      <c r="M172" s="118"/>
      <c r="N172" s="79"/>
      <c r="O172" s="79"/>
      <c r="P172" s="79"/>
      <c r="Q172" s="79"/>
      <c r="R172" s="79"/>
      <c r="S172" s="80"/>
      <c r="T172" s="257">
        <f t="shared" si="187"/>
        <v>0</v>
      </c>
      <c r="U172" s="242"/>
      <c r="V172" s="247"/>
      <c r="W172" s="243"/>
      <c r="X172" s="323"/>
      <c r="Y172" s="244"/>
      <c r="Z172" s="245"/>
      <c r="AA172" s="245"/>
      <c r="AB172" s="245"/>
      <c r="AC172" s="245"/>
      <c r="AD172" s="245"/>
      <c r="AE172" s="243"/>
      <c r="AF172" s="280">
        <f t="shared" si="189"/>
        <v>0</v>
      </c>
      <c r="AG172" s="242"/>
      <c r="AH172" s="247"/>
      <c r="AI172" s="243"/>
      <c r="AJ172" s="323"/>
      <c r="AK172" s="244"/>
      <c r="AL172" s="245"/>
      <c r="AM172" s="245"/>
      <c r="AN172" s="245"/>
      <c r="AO172" s="245"/>
      <c r="AP172" s="245"/>
      <c r="AQ172" s="243"/>
      <c r="AR172" s="72"/>
      <c r="AS172" s="457"/>
      <c r="AT172" s="457"/>
      <c r="AU172" s="457"/>
      <c r="AV172" s="457"/>
      <c r="AW172" s="72"/>
      <c r="AX172" s="72"/>
      <c r="AY172" s="194"/>
    </row>
    <row r="173" spans="1:136" ht="15.75" customHeight="1">
      <c r="A173" s="235"/>
      <c r="B173" s="180"/>
      <c r="C173" s="180">
        <v>312</v>
      </c>
      <c r="D173" s="547" t="s">
        <v>2</v>
      </c>
      <c r="E173" s="547"/>
      <c r="F173" s="547"/>
      <c r="G173" s="548"/>
      <c r="H173" s="74">
        <f t="shared" si="185"/>
        <v>0</v>
      </c>
      <c r="I173" s="78"/>
      <c r="J173" s="89"/>
      <c r="K173" s="80"/>
      <c r="L173" s="321"/>
      <c r="M173" s="118"/>
      <c r="N173" s="79"/>
      <c r="O173" s="79"/>
      <c r="P173" s="79"/>
      <c r="Q173" s="79"/>
      <c r="R173" s="79"/>
      <c r="S173" s="80"/>
      <c r="T173" s="257">
        <f t="shared" si="187"/>
        <v>0</v>
      </c>
      <c r="U173" s="242"/>
      <c r="V173" s="247"/>
      <c r="W173" s="243"/>
      <c r="X173" s="323"/>
      <c r="Y173" s="244"/>
      <c r="Z173" s="245"/>
      <c r="AA173" s="245"/>
      <c r="AB173" s="245"/>
      <c r="AC173" s="245"/>
      <c r="AD173" s="245"/>
      <c r="AE173" s="243"/>
      <c r="AF173" s="280">
        <f t="shared" si="189"/>
        <v>0</v>
      </c>
      <c r="AG173" s="242"/>
      <c r="AH173" s="247"/>
      <c r="AI173" s="243"/>
      <c r="AJ173" s="323"/>
      <c r="AK173" s="244"/>
      <c r="AL173" s="245"/>
      <c r="AM173" s="245"/>
      <c r="AN173" s="245"/>
      <c r="AO173" s="245"/>
      <c r="AP173" s="245"/>
      <c r="AQ173" s="243"/>
      <c r="AR173" s="72"/>
      <c r="AS173" s="102"/>
      <c r="AT173" s="102"/>
      <c r="AU173" s="102"/>
      <c r="AV173" s="102"/>
      <c r="AW173" s="72"/>
      <c r="AX173" s="72"/>
      <c r="AY173" s="194"/>
    </row>
    <row r="174" spans="1:136" ht="15.75" customHeight="1">
      <c r="A174" s="235"/>
      <c r="B174" s="180"/>
      <c r="C174" s="180">
        <v>313</v>
      </c>
      <c r="D174" s="547" t="s">
        <v>3</v>
      </c>
      <c r="E174" s="547"/>
      <c r="F174" s="547"/>
      <c r="G174" s="547"/>
      <c r="H174" s="74">
        <f t="shared" si="185"/>
        <v>0</v>
      </c>
      <c r="I174" s="78"/>
      <c r="J174" s="89"/>
      <c r="K174" s="80"/>
      <c r="L174" s="321"/>
      <c r="M174" s="118"/>
      <c r="N174" s="79"/>
      <c r="O174" s="79"/>
      <c r="P174" s="79"/>
      <c r="Q174" s="79"/>
      <c r="R174" s="79"/>
      <c r="S174" s="80"/>
      <c r="T174" s="257">
        <f t="shared" si="187"/>
        <v>0</v>
      </c>
      <c r="U174" s="242"/>
      <c r="V174" s="247"/>
      <c r="W174" s="243"/>
      <c r="X174" s="323"/>
      <c r="Y174" s="244"/>
      <c r="Z174" s="245"/>
      <c r="AA174" s="245"/>
      <c r="AB174" s="245"/>
      <c r="AC174" s="245"/>
      <c r="AD174" s="245"/>
      <c r="AE174" s="243"/>
      <c r="AF174" s="280">
        <f t="shared" si="189"/>
        <v>0</v>
      </c>
      <c r="AG174" s="242"/>
      <c r="AH174" s="247"/>
      <c r="AI174" s="243"/>
      <c r="AJ174" s="323"/>
      <c r="AK174" s="244"/>
      <c r="AL174" s="245"/>
      <c r="AM174" s="245"/>
      <c r="AN174" s="245"/>
      <c r="AO174" s="245"/>
      <c r="AP174" s="245"/>
      <c r="AQ174" s="243"/>
      <c r="AR174" s="4"/>
      <c r="AS174" s="260"/>
      <c r="AT174" s="260"/>
      <c r="AU174" s="260"/>
      <c r="AV174" s="260"/>
      <c r="AW174" s="4"/>
      <c r="AX174" s="4"/>
      <c r="AY174" s="124"/>
    </row>
    <row r="175" spans="1:136" s="4" customFormat="1" ht="15.75" customHeight="1">
      <c r="A175" s="549">
        <v>32</v>
      </c>
      <c r="B175" s="550"/>
      <c r="C175" s="85"/>
      <c r="D175" s="551" t="s">
        <v>4</v>
      </c>
      <c r="E175" s="551"/>
      <c r="F175" s="551"/>
      <c r="G175" s="552"/>
      <c r="H175" s="73">
        <f t="shared" si="185"/>
        <v>0</v>
      </c>
      <c r="I175" s="75">
        <f t="shared" ref="I175:S175" si="194">SUM(I176:I179)</f>
        <v>0</v>
      </c>
      <c r="J175" s="61">
        <f>SUM(J176:J179)</f>
        <v>0</v>
      </c>
      <c r="K175" s="77">
        <f t="shared" si="194"/>
        <v>0</v>
      </c>
      <c r="L175" s="320">
        <f t="shared" si="194"/>
        <v>0</v>
      </c>
      <c r="M175" s="90">
        <f t="shared" si="194"/>
        <v>0</v>
      </c>
      <c r="N175" s="76">
        <f t="shared" si="194"/>
        <v>0</v>
      </c>
      <c r="O175" s="76">
        <f>SUM(O176:O179)</f>
        <v>0</v>
      </c>
      <c r="P175" s="76">
        <f t="shared" si="194"/>
        <v>0</v>
      </c>
      <c r="Q175" s="76">
        <f t="shared" si="194"/>
        <v>0</v>
      </c>
      <c r="R175" s="76">
        <f t="shared" si="194"/>
        <v>0</v>
      </c>
      <c r="S175" s="77">
        <f t="shared" si="194"/>
        <v>0</v>
      </c>
      <c r="T175" s="249">
        <f t="shared" si="187"/>
        <v>0</v>
      </c>
      <c r="U175" s="75">
        <f t="shared" ref="U175:AE175" si="195">SUM(U176:U179)</f>
        <v>0</v>
      </c>
      <c r="V175" s="61">
        <f>SUM(V176:V179)</f>
        <v>0</v>
      </c>
      <c r="W175" s="77">
        <f t="shared" si="195"/>
        <v>0</v>
      </c>
      <c r="X175" s="320">
        <f t="shared" si="195"/>
        <v>0</v>
      </c>
      <c r="Y175" s="90">
        <f t="shared" si="195"/>
        <v>0</v>
      </c>
      <c r="Z175" s="76">
        <f t="shared" si="195"/>
        <v>0</v>
      </c>
      <c r="AA175" s="76">
        <f>SUM(AA176:AA179)</f>
        <v>0</v>
      </c>
      <c r="AB175" s="76">
        <f t="shared" si="195"/>
        <v>0</v>
      </c>
      <c r="AC175" s="76">
        <f t="shared" si="195"/>
        <v>0</v>
      </c>
      <c r="AD175" s="76">
        <f t="shared" si="195"/>
        <v>0</v>
      </c>
      <c r="AE175" s="77">
        <f t="shared" si="195"/>
        <v>0</v>
      </c>
      <c r="AF175" s="279">
        <f t="shared" si="189"/>
        <v>0</v>
      </c>
      <c r="AG175" s="75">
        <f t="shared" ref="AG175:AQ175" si="196">SUM(AG176:AG179)</f>
        <v>0</v>
      </c>
      <c r="AH175" s="61">
        <f>SUM(AH176:AH179)</f>
        <v>0</v>
      </c>
      <c r="AI175" s="77">
        <f t="shared" si="196"/>
        <v>0</v>
      </c>
      <c r="AJ175" s="320">
        <f t="shared" si="196"/>
        <v>0</v>
      </c>
      <c r="AK175" s="90">
        <f t="shared" si="196"/>
        <v>0</v>
      </c>
      <c r="AL175" s="76">
        <f t="shared" si="196"/>
        <v>0</v>
      </c>
      <c r="AM175" s="76">
        <f>SUM(AM176:AM179)</f>
        <v>0</v>
      </c>
      <c r="AN175" s="76">
        <f t="shared" si="196"/>
        <v>0</v>
      </c>
      <c r="AO175" s="76">
        <f t="shared" si="196"/>
        <v>0</v>
      </c>
      <c r="AP175" s="76">
        <f t="shared" si="196"/>
        <v>0</v>
      </c>
      <c r="AQ175" s="77">
        <f t="shared" si="196"/>
        <v>0</v>
      </c>
      <c r="AS175" s="331"/>
      <c r="AT175" s="331"/>
      <c r="AU175" s="331"/>
      <c r="AV175" s="331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91"/>
      <c r="BQ175" s="191"/>
      <c r="BR175" s="191"/>
      <c r="BS175" s="191"/>
      <c r="BT175" s="191"/>
      <c r="BU175" s="191"/>
      <c r="BV175" s="191"/>
      <c r="BW175" s="191"/>
      <c r="BX175" s="191"/>
      <c r="BY175" s="191"/>
      <c r="BZ175" s="191"/>
      <c r="CA175" s="191"/>
      <c r="CB175" s="191"/>
      <c r="CC175" s="191"/>
      <c r="CD175" s="191"/>
      <c r="CE175" s="191"/>
      <c r="CF175" s="191"/>
      <c r="CG175" s="191"/>
      <c r="CH175" s="191"/>
      <c r="CI175" s="191"/>
      <c r="CJ175" s="191"/>
      <c r="CK175" s="191"/>
      <c r="CL175" s="191"/>
      <c r="CM175" s="191"/>
      <c r="CN175" s="191"/>
      <c r="CO175" s="191"/>
      <c r="CP175" s="191"/>
      <c r="CQ175" s="191"/>
      <c r="CR175" s="191"/>
      <c r="CS175" s="191"/>
      <c r="CT175" s="191"/>
      <c r="CU175" s="191"/>
      <c r="CV175" s="191"/>
      <c r="CW175" s="191"/>
      <c r="CX175" s="191"/>
      <c r="CY175" s="191"/>
      <c r="CZ175" s="191"/>
      <c r="DA175" s="191"/>
      <c r="DB175" s="191"/>
      <c r="DC175" s="191"/>
      <c r="DD175" s="191"/>
      <c r="DE175" s="191"/>
      <c r="DF175" s="191"/>
      <c r="DG175" s="191"/>
      <c r="DH175" s="191"/>
      <c r="DI175" s="191"/>
      <c r="DJ175" s="191"/>
      <c r="DK175" s="191"/>
      <c r="DL175" s="191"/>
      <c r="DM175" s="191"/>
      <c r="DN175" s="191"/>
      <c r="DO175" s="191"/>
      <c r="DP175" s="191"/>
      <c r="DQ175" s="191"/>
      <c r="DR175" s="191"/>
      <c r="DS175" s="191"/>
      <c r="DT175" s="191"/>
      <c r="DU175" s="191"/>
      <c r="DV175" s="191"/>
      <c r="DW175" s="191"/>
      <c r="DX175" s="191"/>
      <c r="DY175" s="191"/>
      <c r="DZ175" s="191"/>
      <c r="EA175" s="191"/>
      <c r="EB175" s="191"/>
      <c r="EC175" s="191"/>
      <c r="ED175" s="191"/>
      <c r="EE175" s="191"/>
      <c r="EF175" s="191"/>
    </row>
    <row r="176" spans="1:136" ht="15.75" customHeight="1">
      <c r="A176" s="235"/>
      <c r="B176" s="180"/>
      <c r="C176" s="180">
        <v>321</v>
      </c>
      <c r="D176" s="547" t="s">
        <v>5</v>
      </c>
      <c r="E176" s="547"/>
      <c r="F176" s="547"/>
      <c r="G176" s="547"/>
      <c r="H176" s="74">
        <f t="shared" si="185"/>
        <v>0</v>
      </c>
      <c r="I176" s="78"/>
      <c r="J176" s="89"/>
      <c r="K176" s="80"/>
      <c r="L176" s="321"/>
      <c r="M176" s="118"/>
      <c r="N176" s="79"/>
      <c r="O176" s="79"/>
      <c r="P176" s="79"/>
      <c r="Q176" s="79"/>
      <c r="R176" s="79"/>
      <c r="S176" s="80"/>
      <c r="T176" s="257">
        <f t="shared" si="187"/>
        <v>0</v>
      </c>
      <c r="U176" s="242"/>
      <c r="V176" s="247"/>
      <c r="W176" s="243"/>
      <c r="X176" s="323"/>
      <c r="Y176" s="244"/>
      <c r="Z176" s="245"/>
      <c r="AA176" s="245"/>
      <c r="AB176" s="245"/>
      <c r="AC176" s="245"/>
      <c r="AD176" s="245"/>
      <c r="AE176" s="243"/>
      <c r="AF176" s="280">
        <f t="shared" si="189"/>
        <v>0</v>
      </c>
      <c r="AG176" s="242"/>
      <c r="AH176" s="247"/>
      <c r="AI176" s="243"/>
      <c r="AJ176" s="323"/>
      <c r="AK176" s="244"/>
      <c r="AL176" s="245"/>
      <c r="AM176" s="245"/>
      <c r="AN176" s="245"/>
      <c r="AO176" s="245"/>
      <c r="AP176" s="245"/>
      <c r="AQ176" s="243"/>
      <c r="AR176" s="3"/>
      <c r="AS176" s="333"/>
      <c r="AT176" s="333"/>
      <c r="AU176" s="333"/>
      <c r="AV176" s="333"/>
      <c r="AW176" s="3"/>
      <c r="AX176" s="3"/>
    </row>
    <row r="177" spans="1:136" ht="15.75" customHeight="1">
      <c r="A177" s="235"/>
      <c r="B177" s="180"/>
      <c r="C177" s="180">
        <v>322</v>
      </c>
      <c r="D177" s="547" t="s">
        <v>6</v>
      </c>
      <c r="E177" s="547"/>
      <c r="F177" s="547"/>
      <c r="G177" s="547"/>
      <c r="H177" s="74">
        <f t="shared" si="185"/>
        <v>0</v>
      </c>
      <c r="I177" s="78"/>
      <c r="J177" s="89"/>
      <c r="K177" s="80"/>
      <c r="L177" s="321"/>
      <c r="M177" s="118"/>
      <c r="N177" s="79"/>
      <c r="O177" s="79"/>
      <c r="P177" s="79"/>
      <c r="Q177" s="79"/>
      <c r="R177" s="79"/>
      <c r="S177" s="80"/>
      <c r="T177" s="257">
        <f t="shared" si="187"/>
        <v>0</v>
      </c>
      <c r="U177" s="242"/>
      <c r="V177" s="247"/>
      <c r="W177" s="243"/>
      <c r="X177" s="323"/>
      <c r="Y177" s="244"/>
      <c r="Z177" s="245"/>
      <c r="AA177" s="245"/>
      <c r="AB177" s="245"/>
      <c r="AC177" s="245"/>
      <c r="AD177" s="245"/>
      <c r="AE177" s="243"/>
      <c r="AF177" s="280">
        <f t="shared" si="189"/>
        <v>0</v>
      </c>
      <c r="AG177" s="242"/>
      <c r="AH177" s="247"/>
      <c r="AI177" s="243"/>
      <c r="AJ177" s="323"/>
      <c r="AK177" s="244"/>
      <c r="AL177" s="245"/>
      <c r="AM177" s="245"/>
      <c r="AN177" s="245"/>
      <c r="AO177" s="245"/>
      <c r="AP177" s="245"/>
      <c r="AQ177" s="243"/>
      <c r="AR177" s="62"/>
      <c r="AS177" s="333"/>
      <c r="AT177" s="333"/>
      <c r="AU177" s="333"/>
      <c r="AV177" s="333"/>
      <c r="AW177" s="62"/>
      <c r="AX177" s="62"/>
      <c r="AY177" s="102"/>
    </row>
    <row r="178" spans="1:136" ht="15.75" customHeight="1">
      <c r="A178" s="235"/>
      <c r="B178" s="180"/>
      <c r="C178" s="180">
        <v>323</v>
      </c>
      <c r="D178" s="547" t="s">
        <v>7</v>
      </c>
      <c r="E178" s="547"/>
      <c r="F178" s="547"/>
      <c r="G178" s="547"/>
      <c r="H178" s="74">
        <f>SUM(I178:S178)</f>
        <v>0</v>
      </c>
      <c r="I178" s="78"/>
      <c r="J178" s="89"/>
      <c r="K178" s="80"/>
      <c r="L178" s="321"/>
      <c r="M178" s="118"/>
      <c r="N178" s="79"/>
      <c r="O178" s="79"/>
      <c r="P178" s="79"/>
      <c r="Q178" s="79"/>
      <c r="R178" s="79"/>
      <c r="S178" s="80"/>
      <c r="T178" s="257">
        <f>SUM(U178:AE178)</f>
        <v>0</v>
      </c>
      <c r="U178" s="242"/>
      <c r="V178" s="247"/>
      <c r="W178" s="243"/>
      <c r="X178" s="323"/>
      <c r="Y178" s="244"/>
      <c r="Z178" s="245"/>
      <c r="AA178" s="245"/>
      <c r="AB178" s="245"/>
      <c r="AC178" s="245"/>
      <c r="AD178" s="245"/>
      <c r="AE178" s="243"/>
      <c r="AF178" s="280">
        <f>SUM(AG178:AQ178)</f>
        <v>0</v>
      </c>
      <c r="AG178" s="242"/>
      <c r="AH178" s="247"/>
      <c r="AI178" s="243"/>
      <c r="AJ178" s="323"/>
      <c r="AK178" s="244"/>
      <c r="AL178" s="245"/>
      <c r="AM178" s="245"/>
      <c r="AN178" s="245"/>
      <c r="AO178" s="245"/>
      <c r="AP178" s="245"/>
      <c r="AQ178" s="243"/>
      <c r="AR178" s="209"/>
      <c r="AS178" s="260"/>
      <c r="AT178" s="260"/>
      <c r="AU178" s="260"/>
      <c r="AV178" s="260"/>
      <c r="AW178" s="196"/>
      <c r="AX178" s="196"/>
      <c r="AY178" s="196"/>
    </row>
    <row r="179" spans="1:136" ht="15.75" customHeight="1">
      <c r="A179" s="235"/>
      <c r="B179" s="180"/>
      <c r="C179" s="180">
        <v>329</v>
      </c>
      <c r="D179" s="547" t="s">
        <v>8</v>
      </c>
      <c r="E179" s="547"/>
      <c r="F179" s="547"/>
      <c r="G179" s="548"/>
      <c r="H179" s="74">
        <f>SUM(I179:S179)</f>
        <v>0</v>
      </c>
      <c r="I179" s="78"/>
      <c r="J179" s="89"/>
      <c r="K179" s="80"/>
      <c r="L179" s="321"/>
      <c r="M179" s="118"/>
      <c r="N179" s="79"/>
      <c r="O179" s="79"/>
      <c r="P179" s="79"/>
      <c r="Q179" s="79"/>
      <c r="R179" s="79"/>
      <c r="S179" s="80"/>
      <c r="T179" s="257">
        <f>SUM(U179:AE179)</f>
        <v>0</v>
      </c>
      <c r="U179" s="242"/>
      <c r="V179" s="247"/>
      <c r="W179" s="243"/>
      <c r="X179" s="323"/>
      <c r="Y179" s="244"/>
      <c r="Z179" s="245"/>
      <c r="AA179" s="245"/>
      <c r="AB179" s="245"/>
      <c r="AC179" s="245"/>
      <c r="AD179" s="245"/>
      <c r="AE179" s="243"/>
      <c r="AF179" s="280">
        <f>SUM(AG179:AQ179)</f>
        <v>0</v>
      </c>
      <c r="AG179" s="242"/>
      <c r="AH179" s="247"/>
      <c r="AI179" s="243"/>
      <c r="AJ179" s="323"/>
      <c r="AK179" s="244"/>
      <c r="AL179" s="245"/>
      <c r="AM179" s="245"/>
      <c r="AN179" s="245"/>
      <c r="AO179" s="245"/>
      <c r="AP179" s="245"/>
      <c r="AQ179" s="243"/>
      <c r="AR179" s="72"/>
      <c r="AS179" s="196"/>
      <c r="AT179" s="196"/>
      <c r="AU179" s="196"/>
      <c r="AV179" s="196"/>
      <c r="AW179" s="72"/>
      <c r="AX179" s="72"/>
      <c r="AY179" s="194"/>
    </row>
    <row r="180" spans="1:136" s="291" customFormat="1" ht="12.75" customHeight="1">
      <c r="A180" s="289"/>
      <c r="B180" s="290"/>
      <c r="D180" s="292"/>
      <c r="E180" s="292"/>
      <c r="F180" s="292"/>
      <c r="G180" s="292"/>
      <c r="I180" s="560" t="s">
        <v>130</v>
      </c>
      <c r="J180" s="560"/>
      <c r="K180" s="560"/>
      <c r="L180" s="560"/>
      <c r="M180" s="560"/>
      <c r="N180" s="560"/>
      <c r="O180" s="560"/>
      <c r="P180" s="560"/>
      <c r="Q180" s="560"/>
      <c r="R180" s="560"/>
      <c r="S180" s="560"/>
      <c r="T180" s="419"/>
      <c r="U180" s="560" t="s">
        <v>130</v>
      </c>
      <c r="V180" s="560"/>
      <c r="W180" s="560"/>
      <c r="X180" s="560"/>
      <c r="Y180" s="560"/>
      <c r="Z180" s="560"/>
      <c r="AA180" s="560"/>
      <c r="AB180" s="560"/>
      <c r="AC180" s="560"/>
      <c r="AD180" s="560"/>
      <c r="AE180" s="560"/>
      <c r="AG180" s="560" t="s">
        <v>130</v>
      </c>
      <c r="AH180" s="560"/>
      <c r="AI180" s="560"/>
      <c r="AJ180" s="560"/>
      <c r="AK180" s="560"/>
      <c r="AL180" s="560"/>
      <c r="AM180" s="560"/>
      <c r="AN180" s="560"/>
      <c r="AO180" s="560"/>
      <c r="AP180" s="560"/>
      <c r="AQ180" s="561"/>
      <c r="AR180" s="72"/>
      <c r="AS180" s="196"/>
      <c r="AT180" s="196"/>
      <c r="AU180" s="196"/>
      <c r="AV180" s="196"/>
      <c r="AW180" s="72"/>
      <c r="AX180" s="72"/>
      <c r="AY180" s="194"/>
      <c r="AZ180" s="294"/>
      <c r="BA180" s="294"/>
      <c r="BB180" s="294"/>
      <c r="BC180" s="294"/>
      <c r="BD180" s="294"/>
      <c r="BE180" s="294"/>
      <c r="BF180" s="294"/>
      <c r="BG180" s="294"/>
      <c r="BH180" s="294"/>
      <c r="BI180" s="294"/>
      <c r="BJ180" s="294"/>
      <c r="BK180" s="294"/>
      <c r="BL180" s="294"/>
      <c r="BM180" s="294"/>
      <c r="BN180" s="294"/>
      <c r="BO180" s="294"/>
      <c r="BP180" s="295"/>
      <c r="BQ180" s="295"/>
      <c r="BR180" s="295"/>
      <c r="BS180" s="295"/>
      <c r="BT180" s="295"/>
      <c r="BU180" s="295"/>
      <c r="BV180" s="295"/>
      <c r="BW180" s="295"/>
      <c r="BX180" s="295"/>
      <c r="BY180" s="295"/>
      <c r="BZ180" s="295"/>
      <c r="CA180" s="295"/>
      <c r="CB180" s="295"/>
      <c r="CC180" s="295"/>
      <c r="CD180" s="295"/>
      <c r="CE180" s="295"/>
      <c r="CF180" s="295"/>
      <c r="CG180" s="295"/>
      <c r="CH180" s="295"/>
      <c r="CI180" s="295"/>
      <c r="CJ180" s="295"/>
      <c r="CK180" s="295"/>
      <c r="CL180" s="295"/>
      <c r="CM180" s="295"/>
      <c r="CN180" s="295"/>
      <c r="CO180" s="295"/>
      <c r="CP180" s="295"/>
      <c r="CQ180" s="295"/>
      <c r="CR180" s="295"/>
      <c r="CS180" s="295"/>
      <c r="CT180" s="295"/>
      <c r="CU180" s="295"/>
      <c r="CV180" s="295"/>
      <c r="CW180" s="295"/>
      <c r="CX180" s="295"/>
      <c r="CY180" s="295"/>
      <c r="CZ180" s="295"/>
      <c r="DA180" s="295"/>
      <c r="DB180" s="295"/>
      <c r="DC180" s="295"/>
      <c r="DD180" s="295"/>
      <c r="DE180" s="295"/>
      <c r="DF180" s="295"/>
      <c r="DG180" s="295"/>
      <c r="DH180" s="295"/>
      <c r="DI180" s="295"/>
      <c r="DJ180" s="295"/>
      <c r="DK180" s="295"/>
      <c r="DL180" s="295"/>
      <c r="DM180" s="295"/>
      <c r="DN180" s="295"/>
      <c r="DO180" s="295"/>
      <c r="DP180" s="295"/>
      <c r="DQ180" s="295"/>
      <c r="DR180" s="295"/>
      <c r="DS180" s="295"/>
      <c r="DT180" s="295"/>
      <c r="DU180" s="295"/>
      <c r="DV180" s="295"/>
      <c r="DW180" s="295"/>
      <c r="DX180" s="295"/>
      <c r="DY180" s="295"/>
      <c r="DZ180" s="295"/>
      <c r="EA180" s="295"/>
      <c r="EB180" s="295"/>
      <c r="EC180" s="295"/>
      <c r="ED180" s="295"/>
      <c r="EE180" s="295"/>
      <c r="EF180" s="295"/>
    </row>
    <row r="181" spans="1:136" s="291" customFormat="1" ht="12.75" customHeight="1">
      <c r="A181" s="289"/>
      <c r="B181" s="290"/>
      <c r="D181" s="292"/>
      <c r="E181" s="292"/>
      <c r="F181" s="292"/>
      <c r="G181" s="292"/>
      <c r="I181" s="459"/>
      <c r="J181" s="459"/>
      <c r="K181" s="459"/>
      <c r="L181" s="459"/>
      <c r="M181" s="459"/>
      <c r="N181" s="459"/>
      <c r="O181" s="459"/>
      <c r="P181" s="459"/>
      <c r="Q181" s="459"/>
      <c r="R181" s="459"/>
      <c r="S181" s="459"/>
      <c r="T181" s="419"/>
      <c r="U181" s="459"/>
      <c r="V181" s="459"/>
      <c r="W181" s="459"/>
      <c r="X181" s="459"/>
      <c r="Y181" s="459"/>
      <c r="Z181" s="459"/>
      <c r="AA181" s="459"/>
      <c r="AB181" s="459"/>
      <c r="AC181" s="459"/>
      <c r="AD181" s="459"/>
      <c r="AE181" s="459"/>
      <c r="AG181" s="459"/>
      <c r="AH181" s="459"/>
      <c r="AI181" s="459"/>
      <c r="AJ181" s="459"/>
      <c r="AK181" s="459"/>
      <c r="AL181" s="459"/>
      <c r="AM181" s="459"/>
      <c r="AN181" s="459"/>
      <c r="AO181" s="459"/>
      <c r="AP181" s="459"/>
      <c r="AQ181" s="460"/>
      <c r="AR181" s="4"/>
      <c r="AS181" s="331"/>
      <c r="AT181" s="331"/>
      <c r="AU181" s="331"/>
      <c r="AV181" s="331"/>
      <c r="AW181" s="4"/>
      <c r="AX181" s="4"/>
      <c r="AY181" s="124"/>
      <c r="AZ181" s="294"/>
      <c r="BA181" s="294"/>
      <c r="BB181" s="294"/>
      <c r="BC181" s="294"/>
      <c r="BD181" s="294"/>
      <c r="BE181" s="294"/>
      <c r="BF181" s="294"/>
      <c r="BG181" s="294"/>
      <c r="BH181" s="294"/>
      <c r="BI181" s="294"/>
      <c r="BJ181" s="294"/>
      <c r="BK181" s="294"/>
      <c r="BL181" s="294"/>
      <c r="BM181" s="294"/>
      <c r="BN181" s="294"/>
      <c r="BO181" s="294"/>
      <c r="BP181" s="295"/>
      <c r="BQ181" s="295"/>
      <c r="BR181" s="295"/>
      <c r="BS181" s="295"/>
      <c r="BT181" s="295"/>
      <c r="BU181" s="295"/>
      <c r="BV181" s="295"/>
      <c r="BW181" s="295"/>
      <c r="BX181" s="295"/>
      <c r="BY181" s="295"/>
      <c r="BZ181" s="295"/>
      <c r="CA181" s="295"/>
      <c r="CB181" s="295"/>
      <c r="CC181" s="295"/>
      <c r="CD181" s="295"/>
      <c r="CE181" s="295"/>
      <c r="CF181" s="295"/>
      <c r="CG181" s="295"/>
      <c r="CH181" s="295"/>
      <c r="CI181" s="295"/>
      <c r="CJ181" s="295"/>
      <c r="CK181" s="295"/>
      <c r="CL181" s="295"/>
      <c r="CM181" s="295"/>
      <c r="CN181" s="295"/>
      <c r="CO181" s="295"/>
      <c r="CP181" s="295"/>
      <c r="CQ181" s="295"/>
      <c r="CR181" s="295"/>
      <c r="CS181" s="295"/>
      <c r="CT181" s="295"/>
      <c r="CU181" s="295"/>
      <c r="CV181" s="295"/>
      <c r="CW181" s="295"/>
      <c r="CX181" s="295"/>
      <c r="CY181" s="295"/>
      <c r="CZ181" s="295"/>
      <c r="DA181" s="295"/>
      <c r="DB181" s="295"/>
      <c r="DC181" s="295"/>
      <c r="DD181" s="295"/>
      <c r="DE181" s="295"/>
      <c r="DF181" s="295"/>
      <c r="DG181" s="295"/>
      <c r="DH181" s="295"/>
      <c r="DI181" s="295"/>
      <c r="DJ181" s="295"/>
      <c r="DK181" s="295"/>
      <c r="DL181" s="295"/>
      <c r="DM181" s="295"/>
      <c r="DN181" s="295"/>
      <c r="DO181" s="295"/>
      <c r="DP181" s="295"/>
      <c r="DQ181" s="295"/>
      <c r="DR181" s="295"/>
      <c r="DS181" s="295"/>
      <c r="DT181" s="295"/>
      <c r="DU181" s="295"/>
      <c r="DV181" s="295"/>
      <c r="DW181" s="295"/>
      <c r="DX181" s="295"/>
      <c r="DY181" s="295"/>
      <c r="DZ181" s="295"/>
      <c r="EA181" s="295"/>
      <c r="EB181" s="295"/>
      <c r="EC181" s="295"/>
      <c r="ED181" s="295"/>
      <c r="EE181" s="295"/>
      <c r="EF181" s="295"/>
    </row>
    <row r="182" spans="1:136" s="72" customFormat="1" ht="25.9" customHeight="1">
      <c r="A182" s="555" t="s">
        <v>300</v>
      </c>
      <c r="B182" s="556"/>
      <c r="C182" s="556"/>
      <c r="D182" s="557" t="s">
        <v>301</v>
      </c>
      <c r="E182" s="557"/>
      <c r="F182" s="557"/>
      <c r="G182" s="558"/>
      <c r="H182" s="81">
        <f t="shared" ref="H182:H188" si="197">SUM(I182:S182)</f>
        <v>75000</v>
      </c>
      <c r="I182" s="82">
        <f>I183</f>
        <v>0</v>
      </c>
      <c r="J182" s="303">
        <f>J183</f>
        <v>0</v>
      </c>
      <c r="K182" s="84">
        <f t="shared" ref="K182:AI183" si="198">K183</f>
        <v>0</v>
      </c>
      <c r="L182" s="319">
        <f t="shared" si="198"/>
        <v>0</v>
      </c>
      <c r="M182" s="120">
        <f t="shared" si="198"/>
        <v>0</v>
      </c>
      <c r="N182" s="83">
        <f t="shared" si="198"/>
        <v>75000</v>
      </c>
      <c r="O182" s="83">
        <f t="shared" si="198"/>
        <v>0</v>
      </c>
      <c r="P182" s="83">
        <f t="shared" si="198"/>
        <v>0</v>
      </c>
      <c r="Q182" s="83">
        <f t="shared" si="198"/>
        <v>0</v>
      </c>
      <c r="R182" s="83">
        <f t="shared" si="198"/>
        <v>0</v>
      </c>
      <c r="S182" s="84">
        <f t="shared" si="198"/>
        <v>0</v>
      </c>
      <c r="T182" s="262">
        <f t="shared" ref="T182:T188" si="199">SUM(U182:AE182)</f>
        <v>75000</v>
      </c>
      <c r="U182" s="82">
        <f>U183</f>
        <v>0</v>
      </c>
      <c r="V182" s="303">
        <f>V183</f>
        <v>0</v>
      </c>
      <c r="W182" s="84">
        <f t="shared" si="198"/>
        <v>0</v>
      </c>
      <c r="X182" s="319">
        <f t="shared" si="198"/>
        <v>0</v>
      </c>
      <c r="Y182" s="120">
        <f t="shared" si="198"/>
        <v>0</v>
      </c>
      <c r="Z182" s="83">
        <f t="shared" si="198"/>
        <v>75000</v>
      </c>
      <c r="AA182" s="83">
        <f t="shared" si="198"/>
        <v>0</v>
      </c>
      <c r="AB182" s="83">
        <f t="shared" si="198"/>
        <v>0</v>
      </c>
      <c r="AC182" s="83">
        <f t="shared" si="198"/>
        <v>0</v>
      </c>
      <c r="AD182" s="83">
        <f t="shared" si="198"/>
        <v>0</v>
      </c>
      <c r="AE182" s="84">
        <f t="shared" si="198"/>
        <v>0</v>
      </c>
      <c r="AF182" s="278">
        <f t="shared" ref="AF182:AF188" si="200">SUM(AG182:AQ182)</f>
        <v>75000</v>
      </c>
      <c r="AG182" s="82">
        <f>AG183</f>
        <v>0</v>
      </c>
      <c r="AH182" s="303">
        <f>AH183</f>
        <v>0</v>
      </c>
      <c r="AI182" s="84">
        <f t="shared" si="198"/>
        <v>0</v>
      </c>
      <c r="AJ182" s="319">
        <f t="shared" ref="AI182:AQ183" si="201">AJ183</f>
        <v>0</v>
      </c>
      <c r="AK182" s="120">
        <f t="shared" si="201"/>
        <v>0</v>
      </c>
      <c r="AL182" s="83">
        <f t="shared" si="201"/>
        <v>75000</v>
      </c>
      <c r="AM182" s="83">
        <f t="shared" si="201"/>
        <v>0</v>
      </c>
      <c r="AN182" s="83">
        <f t="shared" si="201"/>
        <v>0</v>
      </c>
      <c r="AO182" s="83">
        <f t="shared" si="201"/>
        <v>0</v>
      </c>
      <c r="AP182" s="83">
        <f t="shared" si="201"/>
        <v>0</v>
      </c>
      <c r="AQ182" s="84">
        <f t="shared" si="201"/>
        <v>0</v>
      </c>
      <c r="AR182" s="3"/>
      <c r="AS182" s="331"/>
      <c r="AT182" s="331"/>
      <c r="AU182" s="331"/>
      <c r="AV182" s="331"/>
      <c r="AW182" s="3"/>
      <c r="AX182" s="3"/>
      <c r="AY182" s="103"/>
      <c r="AZ182" s="194"/>
      <c r="BA182" s="194"/>
      <c r="BB182" s="194"/>
      <c r="BC182" s="194"/>
      <c r="BD182" s="194"/>
      <c r="BE182" s="194"/>
      <c r="BF182" s="194"/>
      <c r="BG182" s="194"/>
      <c r="BH182" s="194"/>
      <c r="BI182" s="194"/>
      <c r="BJ182" s="194"/>
      <c r="BK182" s="194"/>
      <c r="BL182" s="194"/>
      <c r="BM182" s="194"/>
      <c r="BN182" s="194"/>
      <c r="BO182" s="194"/>
      <c r="BP182" s="193"/>
      <c r="BQ182" s="193"/>
      <c r="BR182" s="193"/>
      <c r="BS182" s="193"/>
      <c r="BT182" s="193"/>
      <c r="BU182" s="193"/>
      <c r="BV182" s="193"/>
      <c r="BW182" s="193"/>
      <c r="BX182" s="193"/>
      <c r="BY182" s="193"/>
      <c r="BZ182" s="193"/>
      <c r="CA182" s="193"/>
      <c r="CB182" s="193"/>
      <c r="CC182" s="193"/>
      <c r="CD182" s="193"/>
      <c r="CE182" s="193"/>
      <c r="CF182" s="193"/>
      <c r="CG182" s="193"/>
      <c r="CH182" s="193"/>
      <c r="CI182" s="193"/>
      <c r="CJ182" s="193"/>
      <c r="CK182" s="193"/>
      <c r="CL182" s="193"/>
      <c r="CM182" s="193"/>
      <c r="CN182" s="193"/>
      <c r="CO182" s="193"/>
      <c r="CP182" s="193"/>
      <c r="CQ182" s="193"/>
      <c r="CR182" s="193"/>
      <c r="CS182" s="193"/>
      <c r="CT182" s="193"/>
      <c r="CU182" s="193"/>
      <c r="CV182" s="193"/>
      <c r="CW182" s="193"/>
      <c r="CX182" s="193"/>
      <c r="CY182" s="193"/>
      <c r="CZ182" s="193"/>
      <c r="DA182" s="193"/>
      <c r="DB182" s="193"/>
      <c r="DC182" s="193"/>
      <c r="DD182" s="193"/>
      <c r="DE182" s="193"/>
      <c r="DF182" s="193"/>
      <c r="DG182" s="193"/>
      <c r="DH182" s="193"/>
      <c r="DI182" s="193"/>
      <c r="DJ182" s="193"/>
      <c r="DK182" s="193"/>
      <c r="DL182" s="193"/>
      <c r="DM182" s="193"/>
      <c r="DN182" s="193"/>
      <c r="DO182" s="193"/>
      <c r="DP182" s="193"/>
      <c r="DQ182" s="193"/>
      <c r="DR182" s="193"/>
      <c r="DS182" s="193"/>
      <c r="DT182" s="193"/>
      <c r="DU182" s="193"/>
      <c r="DV182" s="193"/>
      <c r="DW182" s="193"/>
      <c r="DX182" s="193"/>
      <c r="DY182" s="193"/>
      <c r="DZ182" s="193"/>
      <c r="EA182" s="193"/>
      <c r="EB182" s="193"/>
      <c r="EC182" s="193"/>
      <c r="ED182" s="193"/>
      <c r="EE182" s="193"/>
      <c r="EF182" s="193"/>
    </row>
    <row r="183" spans="1:136" s="72" customFormat="1" ht="15.75" customHeight="1">
      <c r="A183" s="458">
        <v>3</v>
      </c>
      <c r="B183" s="68"/>
      <c r="C183" s="85"/>
      <c r="D183" s="551" t="s">
        <v>16</v>
      </c>
      <c r="E183" s="551"/>
      <c r="F183" s="551"/>
      <c r="G183" s="552"/>
      <c r="H183" s="73">
        <f t="shared" si="197"/>
        <v>75000</v>
      </c>
      <c r="I183" s="75">
        <f>I184</f>
        <v>0</v>
      </c>
      <c r="J183" s="61">
        <f>J184</f>
        <v>0</v>
      </c>
      <c r="K183" s="77">
        <f t="shared" si="198"/>
        <v>0</v>
      </c>
      <c r="L183" s="320">
        <f t="shared" si="198"/>
        <v>0</v>
      </c>
      <c r="M183" s="90">
        <f t="shared" si="198"/>
        <v>0</v>
      </c>
      <c r="N183" s="76">
        <f t="shared" si="198"/>
        <v>75000</v>
      </c>
      <c r="O183" s="76">
        <f t="shared" si="198"/>
        <v>0</v>
      </c>
      <c r="P183" s="76">
        <f t="shared" si="198"/>
        <v>0</v>
      </c>
      <c r="Q183" s="76">
        <f t="shared" si="198"/>
        <v>0</v>
      </c>
      <c r="R183" s="76">
        <f t="shared" si="198"/>
        <v>0</v>
      </c>
      <c r="S183" s="77">
        <f t="shared" si="198"/>
        <v>0</v>
      </c>
      <c r="T183" s="249">
        <f t="shared" si="199"/>
        <v>75000</v>
      </c>
      <c r="U183" s="75">
        <f>U184</f>
        <v>0</v>
      </c>
      <c r="V183" s="61">
        <f>V184</f>
        <v>0</v>
      </c>
      <c r="W183" s="77">
        <f t="shared" si="198"/>
        <v>0</v>
      </c>
      <c r="X183" s="320">
        <f t="shared" si="198"/>
        <v>0</v>
      </c>
      <c r="Y183" s="90">
        <f t="shared" si="198"/>
        <v>0</v>
      </c>
      <c r="Z183" s="76">
        <f t="shared" si="198"/>
        <v>75000</v>
      </c>
      <c r="AA183" s="76">
        <f t="shared" si="198"/>
        <v>0</v>
      </c>
      <c r="AB183" s="76">
        <f t="shared" si="198"/>
        <v>0</v>
      </c>
      <c r="AC183" s="76">
        <f t="shared" si="198"/>
        <v>0</v>
      </c>
      <c r="AD183" s="76">
        <f t="shared" si="198"/>
        <v>0</v>
      </c>
      <c r="AE183" s="77">
        <f t="shared" si="198"/>
        <v>0</v>
      </c>
      <c r="AF183" s="279">
        <f t="shared" si="200"/>
        <v>75000</v>
      </c>
      <c r="AG183" s="75">
        <f>AG184</f>
        <v>0</v>
      </c>
      <c r="AH183" s="61">
        <f>AH184</f>
        <v>0</v>
      </c>
      <c r="AI183" s="77">
        <f t="shared" si="201"/>
        <v>0</v>
      </c>
      <c r="AJ183" s="320">
        <f t="shared" si="201"/>
        <v>0</v>
      </c>
      <c r="AK183" s="90">
        <f t="shared" si="201"/>
        <v>0</v>
      </c>
      <c r="AL183" s="76">
        <f t="shared" si="201"/>
        <v>75000</v>
      </c>
      <c r="AM183" s="76">
        <f t="shared" si="201"/>
        <v>0</v>
      </c>
      <c r="AN183" s="76">
        <f t="shared" si="201"/>
        <v>0</v>
      </c>
      <c r="AO183" s="76">
        <f t="shared" si="201"/>
        <v>0</v>
      </c>
      <c r="AP183" s="76">
        <f t="shared" si="201"/>
        <v>0</v>
      </c>
      <c r="AQ183" s="77">
        <f t="shared" si="201"/>
        <v>0</v>
      </c>
      <c r="AR183" s="3"/>
      <c r="AS183" s="333"/>
      <c r="AT183" s="333"/>
      <c r="AU183" s="333"/>
      <c r="AV183" s="333"/>
      <c r="AW183" s="3"/>
      <c r="AX183" s="3"/>
      <c r="AY183" s="103"/>
      <c r="AZ183" s="194"/>
      <c r="BA183" s="194"/>
      <c r="BB183" s="194"/>
      <c r="BC183" s="194"/>
      <c r="BD183" s="194"/>
      <c r="BE183" s="194"/>
      <c r="BF183" s="194"/>
      <c r="BG183" s="194"/>
      <c r="BH183" s="194"/>
      <c r="BI183" s="194"/>
      <c r="BJ183" s="194"/>
      <c r="BK183" s="194"/>
      <c r="BL183" s="194"/>
      <c r="BM183" s="194"/>
      <c r="BN183" s="194"/>
      <c r="BO183" s="194"/>
      <c r="BP183" s="193"/>
      <c r="BQ183" s="193"/>
      <c r="BR183" s="193"/>
      <c r="BS183" s="193"/>
      <c r="BT183" s="193"/>
      <c r="BU183" s="193"/>
      <c r="BV183" s="193"/>
      <c r="BW183" s="193"/>
      <c r="BX183" s="193"/>
      <c r="BY183" s="193"/>
      <c r="BZ183" s="193"/>
      <c r="CA183" s="193"/>
      <c r="CB183" s="193"/>
      <c r="CC183" s="193"/>
      <c r="CD183" s="193"/>
      <c r="CE183" s="193"/>
      <c r="CF183" s="193"/>
      <c r="CG183" s="193"/>
      <c r="CH183" s="193"/>
      <c r="CI183" s="193"/>
      <c r="CJ183" s="193"/>
      <c r="CK183" s="193"/>
      <c r="CL183" s="193"/>
      <c r="CM183" s="193"/>
      <c r="CN183" s="193"/>
      <c r="CO183" s="193"/>
      <c r="CP183" s="193"/>
      <c r="CQ183" s="193"/>
      <c r="CR183" s="193"/>
      <c r="CS183" s="193"/>
      <c r="CT183" s="193"/>
      <c r="CU183" s="193"/>
      <c r="CV183" s="193"/>
      <c r="CW183" s="193"/>
      <c r="CX183" s="193"/>
      <c r="CY183" s="193"/>
      <c r="CZ183" s="193"/>
      <c r="DA183" s="193"/>
      <c r="DB183" s="193"/>
      <c r="DC183" s="193"/>
      <c r="DD183" s="193"/>
      <c r="DE183" s="193"/>
      <c r="DF183" s="193"/>
      <c r="DG183" s="193"/>
      <c r="DH183" s="193"/>
      <c r="DI183" s="193"/>
      <c r="DJ183" s="193"/>
      <c r="DK183" s="193"/>
      <c r="DL183" s="193"/>
      <c r="DM183" s="193"/>
      <c r="DN183" s="193"/>
      <c r="DO183" s="193"/>
      <c r="DP183" s="193"/>
      <c r="DQ183" s="193"/>
      <c r="DR183" s="193"/>
      <c r="DS183" s="193"/>
      <c r="DT183" s="193"/>
      <c r="DU183" s="193"/>
      <c r="DV183" s="193"/>
      <c r="DW183" s="193"/>
      <c r="DX183" s="193"/>
      <c r="DY183" s="193"/>
      <c r="DZ183" s="193"/>
      <c r="EA183" s="193"/>
      <c r="EB183" s="193"/>
      <c r="EC183" s="193"/>
      <c r="ED183" s="193"/>
      <c r="EE183" s="193"/>
      <c r="EF183" s="193"/>
    </row>
    <row r="184" spans="1:136" s="4" customFormat="1" ht="15.75" customHeight="1">
      <c r="A184" s="549">
        <v>32</v>
      </c>
      <c r="B184" s="550"/>
      <c r="C184" s="85"/>
      <c r="D184" s="551" t="s">
        <v>4</v>
      </c>
      <c r="E184" s="551"/>
      <c r="F184" s="551"/>
      <c r="G184" s="552"/>
      <c r="H184" s="73">
        <f t="shared" si="197"/>
        <v>75000</v>
      </c>
      <c r="I184" s="75">
        <f t="shared" ref="I184:S184" si="202">SUM(I185:I188)</f>
        <v>0</v>
      </c>
      <c r="J184" s="61">
        <f t="shared" si="202"/>
        <v>0</v>
      </c>
      <c r="K184" s="77">
        <f t="shared" si="202"/>
        <v>0</v>
      </c>
      <c r="L184" s="320">
        <f t="shared" si="202"/>
        <v>0</v>
      </c>
      <c r="M184" s="90">
        <f t="shared" si="202"/>
        <v>0</v>
      </c>
      <c r="N184" s="76">
        <f t="shared" si="202"/>
        <v>75000</v>
      </c>
      <c r="O184" s="76">
        <f t="shared" si="202"/>
        <v>0</v>
      </c>
      <c r="P184" s="76">
        <f t="shared" si="202"/>
        <v>0</v>
      </c>
      <c r="Q184" s="76">
        <f t="shared" si="202"/>
        <v>0</v>
      </c>
      <c r="R184" s="76">
        <f t="shared" si="202"/>
        <v>0</v>
      </c>
      <c r="S184" s="77">
        <f t="shared" si="202"/>
        <v>0</v>
      </c>
      <c r="T184" s="249">
        <f t="shared" si="199"/>
        <v>75000</v>
      </c>
      <c r="U184" s="75">
        <f t="shared" ref="U184:AE184" si="203">SUM(U185:U188)</f>
        <v>0</v>
      </c>
      <c r="V184" s="61">
        <f t="shared" si="203"/>
        <v>0</v>
      </c>
      <c r="W184" s="77">
        <f t="shared" si="203"/>
        <v>0</v>
      </c>
      <c r="X184" s="320">
        <f t="shared" si="203"/>
        <v>0</v>
      </c>
      <c r="Y184" s="90">
        <f t="shared" si="203"/>
        <v>0</v>
      </c>
      <c r="Z184" s="76">
        <f t="shared" si="203"/>
        <v>75000</v>
      </c>
      <c r="AA184" s="76">
        <f t="shared" si="203"/>
        <v>0</v>
      </c>
      <c r="AB184" s="76">
        <f t="shared" si="203"/>
        <v>0</v>
      </c>
      <c r="AC184" s="76">
        <f t="shared" si="203"/>
        <v>0</v>
      </c>
      <c r="AD184" s="76">
        <f t="shared" si="203"/>
        <v>0</v>
      </c>
      <c r="AE184" s="77">
        <f t="shared" si="203"/>
        <v>0</v>
      </c>
      <c r="AF184" s="279">
        <f t="shared" si="200"/>
        <v>75000</v>
      </c>
      <c r="AG184" s="75">
        <f t="shared" ref="AG184:AQ184" si="204">SUM(AG185:AG188)</f>
        <v>0</v>
      </c>
      <c r="AH184" s="61">
        <f t="shared" si="204"/>
        <v>0</v>
      </c>
      <c r="AI184" s="77">
        <f t="shared" si="204"/>
        <v>0</v>
      </c>
      <c r="AJ184" s="320">
        <f t="shared" si="204"/>
        <v>0</v>
      </c>
      <c r="AK184" s="90">
        <f t="shared" si="204"/>
        <v>0</v>
      </c>
      <c r="AL184" s="76">
        <f t="shared" si="204"/>
        <v>75000</v>
      </c>
      <c r="AM184" s="76">
        <f t="shared" si="204"/>
        <v>0</v>
      </c>
      <c r="AN184" s="76">
        <f t="shared" si="204"/>
        <v>0</v>
      </c>
      <c r="AO184" s="76">
        <f t="shared" si="204"/>
        <v>0</v>
      </c>
      <c r="AP184" s="76">
        <f t="shared" si="204"/>
        <v>0</v>
      </c>
      <c r="AQ184" s="77">
        <f t="shared" si="204"/>
        <v>0</v>
      </c>
      <c r="AR184" s="3"/>
      <c r="AS184" s="260"/>
      <c r="AT184" s="260"/>
      <c r="AU184" s="260"/>
      <c r="AV184" s="260"/>
      <c r="AW184" s="3"/>
      <c r="AX184" s="3"/>
      <c r="AY184" s="103"/>
      <c r="AZ184" s="124"/>
      <c r="BA184" s="124"/>
      <c r="BB184" s="124"/>
      <c r="BC184" s="124"/>
      <c r="BD184" s="124"/>
      <c r="BE184" s="124"/>
      <c r="BF184" s="124"/>
      <c r="BG184" s="124"/>
      <c r="BH184" s="124"/>
      <c r="BI184" s="124"/>
      <c r="BJ184" s="124"/>
      <c r="BK184" s="124"/>
      <c r="BL184" s="124"/>
      <c r="BM184" s="124"/>
      <c r="BN184" s="124"/>
      <c r="BO184" s="124"/>
      <c r="BP184" s="191"/>
      <c r="BQ184" s="191"/>
      <c r="BR184" s="191"/>
      <c r="BS184" s="191"/>
      <c r="BT184" s="191"/>
      <c r="BU184" s="191"/>
      <c r="BV184" s="191"/>
      <c r="BW184" s="191"/>
      <c r="BX184" s="191"/>
      <c r="BY184" s="191"/>
      <c r="BZ184" s="191"/>
      <c r="CA184" s="191"/>
      <c r="CB184" s="191"/>
      <c r="CC184" s="191"/>
      <c r="CD184" s="191"/>
      <c r="CE184" s="191"/>
      <c r="CF184" s="191"/>
      <c r="CG184" s="191"/>
      <c r="CH184" s="191"/>
      <c r="CI184" s="191"/>
      <c r="CJ184" s="191"/>
      <c r="CK184" s="191"/>
      <c r="CL184" s="191"/>
      <c r="CM184" s="191"/>
      <c r="CN184" s="191"/>
      <c r="CO184" s="191"/>
      <c r="CP184" s="191"/>
      <c r="CQ184" s="191"/>
      <c r="CR184" s="191"/>
      <c r="CS184" s="191"/>
      <c r="CT184" s="191"/>
      <c r="CU184" s="191"/>
      <c r="CV184" s="191"/>
      <c r="CW184" s="191"/>
      <c r="CX184" s="191"/>
      <c r="CY184" s="191"/>
      <c r="CZ184" s="191"/>
      <c r="DA184" s="191"/>
      <c r="DB184" s="191"/>
      <c r="DC184" s="191"/>
      <c r="DD184" s="191"/>
      <c r="DE184" s="191"/>
      <c r="DF184" s="191"/>
      <c r="DG184" s="191"/>
      <c r="DH184" s="191"/>
      <c r="DI184" s="191"/>
      <c r="DJ184" s="191"/>
      <c r="DK184" s="191"/>
      <c r="DL184" s="191"/>
      <c r="DM184" s="191"/>
      <c r="DN184" s="191"/>
      <c r="DO184" s="191"/>
      <c r="DP184" s="191"/>
      <c r="DQ184" s="191"/>
      <c r="DR184" s="191"/>
      <c r="DS184" s="191"/>
      <c r="DT184" s="191"/>
      <c r="DU184" s="191"/>
      <c r="DV184" s="191"/>
      <c r="DW184" s="191"/>
      <c r="DX184" s="191"/>
      <c r="DY184" s="191"/>
      <c r="DZ184" s="191"/>
      <c r="EA184" s="191"/>
      <c r="EB184" s="191"/>
      <c r="EC184" s="191"/>
      <c r="ED184" s="191"/>
      <c r="EE184" s="191"/>
      <c r="EF184" s="191"/>
    </row>
    <row r="185" spans="1:136" ht="15.75" customHeight="1">
      <c r="A185" s="235"/>
      <c r="B185" s="180"/>
      <c r="C185" s="180">
        <v>321</v>
      </c>
      <c r="D185" s="547" t="s">
        <v>5</v>
      </c>
      <c r="E185" s="547"/>
      <c r="F185" s="547"/>
      <c r="G185" s="547"/>
      <c r="H185" s="74">
        <f t="shared" si="197"/>
        <v>0</v>
      </c>
      <c r="I185" s="78"/>
      <c r="J185" s="89"/>
      <c r="K185" s="80"/>
      <c r="L185" s="321"/>
      <c r="M185" s="118"/>
      <c r="N185" s="79"/>
      <c r="O185" s="79"/>
      <c r="P185" s="79"/>
      <c r="Q185" s="79"/>
      <c r="R185" s="79"/>
      <c r="S185" s="80"/>
      <c r="T185" s="257">
        <f t="shared" si="199"/>
        <v>0</v>
      </c>
      <c r="U185" s="242"/>
      <c r="V185" s="247"/>
      <c r="W185" s="243"/>
      <c r="X185" s="323"/>
      <c r="Y185" s="244"/>
      <c r="Z185" s="245"/>
      <c r="AA185" s="245"/>
      <c r="AB185" s="245"/>
      <c r="AC185" s="245"/>
      <c r="AD185" s="245"/>
      <c r="AE185" s="243"/>
      <c r="AF185" s="280">
        <f t="shared" si="200"/>
        <v>0</v>
      </c>
      <c r="AG185" s="242"/>
      <c r="AH185" s="247"/>
      <c r="AI185" s="243"/>
      <c r="AJ185" s="323"/>
      <c r="AK185" s="244"/>
      <c r="AL185" s="245"/>
      <c r="AM185" s="245"/>
      <c r="AN185" s="245"/>
      <c r="AO185" s="245"/>
      <c r="AP185" s="245"/>
      <c r="AQ185" s="243"/>
      <c r="AR185" s="4"/>
      <c r="AS185" s="260"/>
      <c r="AT185" s="260"/>
      <c r="AU185" s="260"/>
      <c r="AV185" s="260"/>
      <c r="AW185" s="4"/>
      <c r="AX185" s="4"/>
      <c r="AY185" s="124"/>
    </row>
    <row r="186" spans="1:136" ht="15.75" customHeight="1">
      <c r="A186" s="235"/>
      <c r="B186" s="180"/>
      <c r="C186" s="180">
        <v>322</v>
      </c>
      <c r="D186" s="547" t="s">
        <v>6</v>
      </c>
      <c r="E186" s="547"/>
      <c r="F186" s="547"/>
      <c r="G186" s="547"/>
      <c r="H186" s="74">
        <f t="shared" si="197"/>
        <v>75000</v>
      </c>
      <c r="I186" s="78"/>
      <c r="J186" s="89"/>
      <c r="K186" s="80"/>
      <c r="L186" s="321"/>
      <c r="M186" s="118"/>
      <c r="N186" s="79">
        <v>75000</v>
      </c>
      <c r="O186" s="79"/>
      <c r="P186" s="79"/>
      <c r="Q186" s="79"/>
      <c r="R186" s="79"/>
      <c r="S186" s="80"/>
      <c r="T186" s="257">
        <f t="shared" si="199"/>
        <v>75000</v>
      </c>
      <c r="U186" s="242"/>
      <c r="V186" s="247"/>
      <c r="W186" s="243"/>
      <c r="X186" s="323"/>
      <c r="Y186" s="244"/>
      <c r="Z186" s="245">
        <v>75000</v>
      </c>
      <c r="AA186" s="245"/>
      <c r="AB186" s="245"/>
      <c r="AC186" s="245"/>
      <c r="AD186" s="245"/>
      <c r="AE186" s="243"/>
      <c r="AF186" s="280">
        <f t="shared" si="200"/>
        <v>75000</v>
      </c>
      <c r="AG186" s="242"/>
      <c r="AH186" s="247"/>
      <c r="AI186" s="243"/>
      <c r="AJ186" s="323"/>
      <c r="AK186" s="244"/>
      <c r="AL186" s="245">
        <v>75000</v>
      </c>
      <c r="AM186" s="245"/>
      <c r="AN186" s="245"/>
      <c r="AO186" s="245"/>
      <c r="AP186" s="245"/>
      <c r="AQ186" s="243"/>
      <c r="AR186" s="3"/>
      <c r="AS186" s="260"/>
      <c r="AT186" s="260"/>
      <c r="AU186" s="260"/>
      <c r="AV186" s="260"/>
      <c r="AW186" s="3"/>
      <c r="AX186" s="3"/>
    </row>
    <row r="187" spans="1:136" ht="15.75" customHeight="1">
      <c r="A187" s="235"/>
      <c r="B187" s="180"/>
      <c r="C187" s="180">
        <v>323</v>
      </c>
      <c r="D187" s="547" t="s">
        <v>7</v>
      </c>
      <c r="E187" s="547"/>
      <c r="F187" s="547"/>
      <c r="G187" s="547"/>
      <c r="H187" s="74">
        <f t="shared" si="197"/>
        <v>0</v>
      </c>
      <c r="I187" s="78"/>
      <c r="J187" s="89"/>
      <c r="K187" s="80"/>
      <c r="L187" s="321"/>
      <c r="M187" s="118"/>
      <c r="N187" s="79"/>
      <c r="O187" s="79"/>
      <c r="P187" s="79"/>
      <c r="Q187" s="79"/>
      <c r="R187" s="79"/>
      <c r="S187" s="80"/>
      <c r="T187" s="257">
        <f t="shared" si="199"/>
        <v>0</v>
      </c>
      <c r="U187" s="242"/>
      <c r="V187" s="247"/>
      <c r="W187" s="243"/>
      <c r="X187" s="323"/>
      <c r="Y187" s="244"/>
      <c r="Z187" s="245"/>
      <c r="AA187" s="245"/>
      <c r="AB187" s="245"/>
      <c r="AC187" s="245"/>
      <c r="AD187" s="245"/>
      <c r="AE187" s="243"/>
      <c r="AF187" s="280">
        <f t="shared" si="200"/>
        <v>0</v>
      </c>
      <c r="AG187" s="242"/>
      <c r="AH187" s="247"/>
      <c r="AI187" s="243"/>
      <c r="AJ187" s="323"/>
      <c r="AK187" s="244"/>
      <c r="AL187" s="245"/>
      <c r="AM187" s="245"/>
      <c r="AN187" s="245"/>
      <c r="AO187" s="245"/>
      <c r="AP187" s="245"/>
      <c r="AQ187" s="243"/>
      <c r="AR187" s="3"/>
      <c r="AS187" s="333"/>
      <c r="AT187" s="333"/>
      <c r="AU187" s="333"/>
      <c r="AV187" s="333"/>
      <c r="AW187" s="3"/>
      <c r="AX187" s="3"/>
    </row>
    <row r="188" spans="1:136" ht="15.75" customHeight="1">
      <c r="A188" s="235"/>
      <c r="B188" s="180"/>
      <c r="C188" s="180">
        <v>329</v>
      </c>
      <c r="D188" s="547" t="s">
        <v>8</v>
      </c>
      <c r="E188" s="547"/>
      <c r="F188" s="547"/>
      <c r="G188" s="548"/>
      <c r="H188" s="74">
        <f t="shared" si="197"/>
        <v>0</v>
      </c>
      <c r="I188" s="78"/>
      <c r="J188" s="89"/>
      <c r="K188" s="80"/>
      <c r="L188" s="321"/>
      <c r="M188" s="118"/>
      <c r="N188" s="79"/>
      <c r="O188" s="79"/>
      <c r="P188" s="79"/>
      <c r="Q188" s="79"/>
      <c r="R188" s="79"/>
      <c r="S188" s="80"/>
      <c r="T188" s="257">
        <f t="shared" si="199"/>
        <v>0</v>
      </c>
      <c r="U188" s="242"/>
      <c r="V188" s="247"/>
      <c r="W188" s="243"/>
      <c r="X188" s="323"/>
      <c r="Y188" s="244"/>
      <c r="Z188" s="245"/>
      <c r="AA188" s="245"/>
      <c r="AB188" s="245"/>
      <c r="AC188" s="245"/>
      <c r="AD188" s="245"/>
      <c r="AE188" s="243"/>
      <c r="AF188" s="280">
        <f t="shared" si="200"/>
        <v>0</v>
      </c>
      <c r="AG188" s="242"/>
      <c r="AH188" s="247"/>
      <c r="AI188" s="243"/>
      <c r="AJ188" s="323"/>
      <c r="AK188" s="244"/>
      <c r="AL188" s="245"/>
      <c r="AM188" s="245"/>
      <c r="AN188" s="245"/>
      <c r="AO188" s="245"/>
      <c r="AP188" s="245"/>
      <c r="AQ188" s="243"/>
      <c r="AR188" s="3"/>
      <c r="AS188" s="260"/>
      <c r="AT188" s="260"/>
      <c r="AU188" s="260"/>
      <c r="AV188" s="260"/>
      <c r="AW188" s="3"/>
      <c r="AX188" s="3"/>
    </row>
    <row r="189" spans="1:136" s="291" customFormat="1" ht="12.75" customHeight="1">
      <c r="A189" s="289"/>
      <c r="B189" s="290"/>
      <c r="D189" s="292"/>
      <c r="E189" s="292"/>
      <c r="F189" s="292"/>
      <c r="G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419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468"/>
      <c r="AR189" s="3"/>
      <c r="AS189" s="260"/>
      <c r="AT189" s="260"/>
      <c r="AU189" s="260"/>
      <c r="AV189" s="260"/>
      <c r="AW189" s="3"/>
      <c r="AX189" s="3"/>
      <c r="AY189" s="103"/>
      <c r="AZ189" s="294"/>
      <c r="BA189" s="294"/>
      <c r="BB189" s="294"/>
      <c r="BC189" s="294"/>
      <c r="BD189" s="294"/>
      <c r="BE189" s="294"/>
      <c r="BF189" s="294"/>
      <c r="BG189" s="294"/>
      <c r="BH189" s="294"/>
      <c r="BI189" s="294"/>
      <c r="BJ189" s="294"/>
      <c r="BK189" s="294"/>
      <c r="BL189" s="294"/>
      <c r="BM189" s="294"/>
      <c r="BN189" s="294"/>
      <c r="BO189" s="294"/>
      <c r="BP189" s="295"/>
      <c r="BQ189" s="295"/>
      <c r="BR189" s="295"/>
      <c r="BS189" s="295"/>
      <c r="BT189" s="295"/>
      <c r="BU189" s="295"/>
      <c r="BV189" s="295"/>
      <c r="BW189" s="295"/>
      <c r="BX189" s="295"/>
      <c r="BY189" s="295"/>
      <c r="BZ189" s="295"/>
      <c r="CA189" s="295"/>
      <c r="CB189" s="295"/>
      <c r="CC189" s="295"/>
      <c r="CD189" s="295"/>
      <c r="CE189" s="295"/>
      <c r="CF189" s="295"/>
      <c r="CG189" s="295"/>
      <c r="CH189" s="295"/>
      <c r="CI189" s="295"/>
      <c r="CJ189" s="295"/>
      <c r="CK189" s="295"/>
      <c r="CL189" s="295"/>
      <c r="CM189" s="295"/>
      <c r="CN189" s="295"/>
      <c r="CO189" s="295"/>
      <c r="CP189" s="295"/>
      <c r="CQ189" s="295"/>
      <c r="CR189" s="295"/>
      <c r="CS189" s="295"/>
      <c r="CT189" s="295"/>
      <c r="CU189" s="295"/>
      <c r="CV189" s="295"/>
      <c r="CW189" s="295"/>
      <c r="CX189" s="295"/>
      <c r="CY189" s="295"/>
      <c r="CZ189" s="295"/>
      <c r="DA189" s="295"/>
      <c r="DB189" s="295"/>
      <c r="DC189" s="295"/>
      <c r="DD189" s="295"/>
      <c r="DE189" s="295"/>
      <c r="DF189" s="295"/>
      <c r="DG189" s="295"/>
      <c r="DH189" s="295"/>
      <c r="DI189" s="295"/>
      <c r="DJ189" s="295"/>
      <c r="DK189" s="295"/>
      <c r="DL189" s="295"/>
      <c r="DM189" s="295"/>
      <c r="DN189" s="295"/>
      <c r="DO189" s="295"/>
      <c r="DP189" s="295"/>
      <c r="DQ189" s="295"/>
      <c r="DR189" s="295"/>
      <c r="DS189" s="295"/>
      <c r="DT189" s="295"/>
      <c r="DU189" s="295"/>
      <c r="DV189" s="295"/>
      <c r="DW189" s="295"/>
      <c r="DX189" s="295"/>
      <c r="DY189" s="295"/>
      <c r="DZ189" s="295"/>
      <c r="EA189" s="295"/>
      <c r="EB189" s="295"/>
      <c r="EC189" s="295"/>
      <c r="ED189" s="295"/>
      <c r="EE189" s="295"/>
      <c r="EF189" s="295"/>
    </row>
    <row r="190" spans="1:136" s="72" customFormat="1" ht="25.9" customHeight="1">
      <c r="A190" s="555" t="s">
        <v>302</v>
      </c>
      <c r="B190" s="556"/>
      <c r="C190" s="556"/>
      <c r="D190" s="557" t="s">
        <v>303</v>
      </c>
      <c r="E190" s="557"/>
      <c r="F190" s="557"/>
      <c r="G190" s="558"/>
      <c r="H190" s="81">
        <f t="shared" ref="H190:H200" si="205">SUM(I190:S190)</f>
        <v>128200</v>
      </c>
      <c r="I190" s="82">
        <f>I191</f>
        <v>0</v>
      </c>
      <c r="J190" s="303">
        <f>J191</f>
        <v>0</v>
      </c>
      <c r="K190" s="84">
        <f t="shared" ref="K190:AI190" si="206">K191</f>
        <v>0</v>
      </c>
      <c r="L190" s="319">
        <f t="shared" si="206"/>
        <v>0</v>
      </c>
      <c r="M190" s="120">
        <f t="shared" si="206"/>
        <v>0</v>
      </c>
      <c r="N190" s="83">
        <f t="shared" si="206"/>
        <v>31500</v>
      </c>
      <c r="O190" s="83">
        <f t="shared" si="206"/>
        <v>0</v>
      </c>
      <c r="P190" s="83">
        <f t="shared" si="206"/>
        <v>96700</v>
      </c>
      <c r="Q190" s="83">
        <f t="shared" si="206"/>
        <v>0</v>
      </c>
      <c r="R190" s="83">
        <f t="shared" si="206"/>
        <v>0</v>
      </c>
      <c r="S190" s="84">
        <f t="shared" si="206"/>
        <v>0</v>
      </c>
      <c r="T190" s="262">
        <f t="shared" ref="T190:T200" si="207">SUM(U190:AE190)</f>
        <v>131700</v>
      </c>
      <c r="U190" s="82">
        <f>U191</f>
        <v>0</v>
      </c>
      <c r="V190" s="303">
        <f>V191</f>
        <v>0</v>
      </c>
      <c r="W190" s="84">
        <f t="shared" si="206"/>
        <v>0</v>
      </c>
      <c r="X190" s="319">
        <f t="shared" si="206"/>
        <v>0</v>
      </c>
      <c r="Y190" s="120">
        <f t="shared" si="206"/>
        <v>0</v>
      </c>
      <c r="Z190" s="83">
        <f t="shared" si="206"/>
        <v>35000</v>
      </c>
      <c r="AA190" s="83">
        <f t="shared" si="206"/>
        <v>0</v>
      </c>
      <c r="AB190" s="83">
        <f t="shared" si="206"/>
        <v>96700</v>
      </c>
      <c r="AC190" s="83">
        <f t="shared" si="206"/>
        <v>0</v>
      </c>
      <c r="AD190" s="83">
        <f t="shared" si="206"/>
        <v>0</v>
      </c>
      <c r="AE190" s="84">
        <f t="shared" si="206"/>
        <v>0</v>
      </c>
      <c r="AF190" s="278">
        <f t="shared" ref="AF190:AF200" si="208">SUM(AG190:AQ190)</f>
        <v>131700</v>
      </c>
      <c r="AG190" s="82">
        <f>AG191</f>
        <v>0</v>
      </c>
      <c r="AH190" s="303">
        <f>AH191</f>
        <v>0</v>
      </c>
      <c r="AI190" s="84">
        <f t="shared" si="206"/>
        <v>0</v>
      </c>
      <c r="AJ190" s="319">
        <f t="shared" ref="AJ190:AQ190" si="209">AJ191</f>
        <v>0</v>
      </c>
      <c r="AK190" s="120">
        <f t="shared" si="209"/>
        <v>0</v>
      </c>
      <c r="AL190" s="83">
        <f t="shared" si="209"/>
        <v>35000</v>
      </c>
      <c r="AM190" s="83">
        <f t="shared" si="209"/>
        <v>0</v>
      </c>
      <c r="AN190" s="83">
        <f t="shared" si="209"/>
        <v>96700</v>
      </c>
      <c r="AO190" s="83">
        <f t="shared" si="209"/>
        <v>0</v>
      </c>
      <c r="AP190" s="83">
        <f t="shared" si="209"/>
        <v>0</v>
      </c>
      <c r="AQ190" s="84">
        <f t="shared" si="209"/>
        <v>0</v>
      </c>
      <c r="AR190" s="3"/>
      <c r="AS190" s="260"/>
      <c r="AT190" s="260"/>
      <c r="AU190" s="260"/>
      <c r="AV190" s="260"/>
      <c r="AW190" s="3"/>
      <c r="AX190" s="3"/>
      <c r="AY190" s="103"/>
      <c r="AZ190" s="194"/>
      <c r="BA190" s="194"/>
      <c r="BB190" s="194"/>
      <c r="BC190" s="194"/>
      <c r="BD190" s="194"/>
      <c r="BE190" s="194"/>
      <c r="BF190" s="194"/>
      <c r="BG190" s="194"/>
      <c r="BH190" s="194"/>
      <c r="BI190" s="194"/>
      <c r="BJ190" s="194"/>
      <c r="BK190" s="194"/>
      <c r="BL190" s="194"/>
      <c r="BM190" s="194"/>
      <c r="BN190" s="194"/>
      <c r="BO190" s="194"/>
      <c r="BP190" s="193"/>
      <c r="BQ190" s="193"/>
      <c r="BR190" s="193"/>
      <c r="BS190" s="193"/>
      <c r="BT190" s="193"/>
      <c r="BU190" s="193"/>
      <c r="BV190" s="193"/>
      <c r="BW190" s="193"/>
      <c r="BX190" s="193"/>
      <c r="BY190" s="193"/>
      <c r="BZ190" s="193"/>
      <c r="CA190" s="193"/>
      <c r="CB190" s="193"/>
      <c r="CC190" s="193"/>
      <c r="CD190" s="193"/>
      <c r="CE190" s="193"/>
      <c r="CF190" s="193"/>
      <c r="CG190" s="193"/>
      <c r="CH190" s="193"/>
      <c r="CI190" s="193"/>
      <c r="CJ190" s="193"/>
      <c r="CK190" s="193"/>
      <c r="CL190" s="193"/>
      <c r="CM190" s="193"/>
      <c r="CN190" s="193"/>
      <c r="CO190" s="193"/>
      <c r="CP190" s="193"/>
      <c r="CQ190" s="193"/>
      <c r="CR190" s="193"/>
      <c r="CS190" s="193"/>
      <c r="CT190" s="193"/>
      <c r="CU190" s="193"/>
      <c r="CV190" s="193"/>
      <c r="CW190" s="193"/>
      <c r="CX190" s="193"/>
      <c r="CY190" s="193"/>
      <c r="CZ190" s="193"/>
      <c r="DA190" s="193"/>
      <c r="DB190" s="193"/>
      <c r="DC190" s="193"/>
      <c r="DD190" s="193"/>
      <c r="DE190" s="193"/>
      <c r="DF190" s="193"/>
      <c r="DG190" s="193"/>
      <c r="DH190" s="193"/>
      <c r="DI190" s="193"/>
      <c r="DJ190" s="193"/>
      <c r="DK190" s="193"/>
      <c r="DL190" s="193"/>
      <c r="DM190" s="193"/>
      <c r="DN190" s="193"/>
      <c r="DO190" s="193"/>
      <c r="DP190" s="193"/>
      <c r="DQ190" s="193"/>
      <c r="DR190" s="193"/>
      <c r="DS190" s="193"/>
      <c r="DT190" s="193"/>
      <c r="DU190" s="193"/>
      <c r="DV190" s="193"/>
      <c r="DW190" s="193"/>
      <c r="DX190" s="193"/>
      <c r="DY190" s="193"/>
      <c r="DZ190" s="193"/>
      <c r="EA190" s="193"/>
      <c r="EB190" s="193"/>
      <c r="EC190" s="193"/>
      <c r="ED190" s="193"/>
      <c r="EE190" s="193"/>
      <c r="EF190" s="193"/>
    </row>
    <row r="191" spans="1:136" s="72" customFormat="1" ht="15.75" customHeight="1">
      <c r="A191" s="458">
        <v>3</v>
      </c>
      <c r="B191" s="68"/>
      <c r="C191" s="85"/>
      <c r="D191" s="551" t="s">
        <v>16</v>
      </c>
      <c r="E191" s="551"/>
      <c r="F191" s="551"/>
      <c r="G191" s="552"/>
      <c r="H191" s="73">
        <f t="shared" si="205"/>
        <v>128200</v>
      </c>
      <c r="I191" s="75">
        <f>I192+I196</f>
        <v>0</v>
      </c>
      <c r="J191" s="61">
        <f t="shared" ref="J191:Q191" si="210">J192+J196</f>
        <v>0</v>
      </c>
      <c r="K191" s="77">
        <f t="shared" si="210"/>
        <v>0</v>
      </c>
      <c r="L191" s="320">
        <f t="shared" si="210"/>
        <v>0</v>
      </c>
      <c r="M191" s="90">
        <f t="shared" si="210"/>
        <v>0</v>
      </c>
      <c r="N191" s="76">
        <f>N192+N196</f>
        <v>31500</v>
      </c>
      <c r="O191" s="76">
        <f>O192+O196</f>
        <v>0</v>
      </c>
      <c r="P191" s="76">
        <f t="shared" si="210"/>
        <v>96700</v>
      </c>
      <c r="Q191" s="76">
        <f t="shared" si="210"/>
        <v>0</v>
      </c>
      <c r="R191" s="76">
        <f>R192+R196</f>
        <v>0</v>
      </c>
      <c r="S191" s="77">
        <f>S192+S196</f>
        <v>0</v>
      </c>
      <c r="T191" s="249">
        <f t="shared" si="207"/>
        <v>131700</v>
      </c>
      <c r="U191" s="75">
        <f t="shared" ref="U191:AE191" si="211">U192+U196</f>
        <v>0</v>
      </c>
      <c r="V191" s="61">
        <f t="shared" si="211"/>
        <v>0</v>
      </c>
      <c r="W191" s="77">
        <f t="shared" si="211"/>
        <v>0</v>
      </c>
      <c r="X191" s="320">
        <f t="shared" si="211"/>
        <v>0</v>
      </c>
      <c r="Y191" s="90">
        <f t="shared" si="211"/>
        <v>0</v>
      </c>
      <c r="Z191" s="76">
        <f t="shared" si="211"/>
        <v>35000</v>
      </c>
      <c r="AA191" s="76">
        <f t="shared" si="211"/>
        <v>0</v>
      </c>
      <c r="AB191" s="76">
        <f t="shared" si="211"/>
        <v>96700</v>
      </c>
      <c r="AC191" s="76">
        <f t="shared" si="211"/>
        <v>0</v>
      </c>
      <c r="AD191" s="76">
        <f t="shared" si="211"/>
        <v>0</v>
      </c>
      <c r="AE191" s="77">
        <f t="shared" si="211"/>
        <v>0</v>
      </c>
      <c r="AF191" s="279">
        <f t="shared" si="208"/>
        <v>131700</v>
      </c>
      <c r="AG191" s="75">
        <f t="shared" ref="AG191:AQ191" si="212">AG192+AG196</f>
        <v>0</v>
      </c>
      <c r="AH191" s="61">
        <f t="shared" si="212"/>
        <v>0</v>
      </c>
      <c r="AI191" s="77">
        <f t="shared" si="212"/>
        <v>0</v>
      </c>
      <c r="AJ191" s="320">
        <f t="shared" si="212"/>
        <v>0</v>
      </c>
      <c r="AK191" s="90">
        <f t="shared" si="212"/>
        <v>0</v>
      </c>
      <c r="AL191" s="76">
        <f t="shared" si="212"/>
        <v>35000</v>
      </c>
      <c r="AM191" s="76">
        <f t="shared" si="212"/>
        <v>0</v>
      </c>
      <c r="AN191" s="76">
        <f t="shared" si="212"/>
        <v>96700</v>
      </c>
      <c r="AO191" s="76">
        <f t="shared" si="212"/>
        <v>0</v>
      </c>
      <c r="AP191" s="76">
        <f t="shared" si="212"/>
        <v>0</v>
      </c>
      <c r="AQ191" s="77">
        <f t="shared" si="212"/>
        <v>0</v>
      </c>
      <c r="AR191" s="4"/>
      <c r="AS191" s="260"/>
      <c r="AT191" s="260"/>
      <c r="AU191" s="260"/>
      <c r="AV191" s="260"/>
      <c r="AW191" s="4"/>
      <c r="AX191" s="4"/>
      <c r="AY191" s="124"/>
      <c r="AZ191" s="194"/>
      <c r="BA191" s="194"/>
      <c r="BB191" s="194"/>
      <c r="BC191" s="194"/>
      <c r="BD191" s="194"/>
      <c r="BE191" s="194"/>
      <c r="BF191" s="194"/>
      <c r="BG191" s="194"/>
      <c r="BH191" s="194"/>
      <c r="BI191" s="194"/>
      <c r="BJ191" s="194"/>
      <c r="BK191" s="194"/>
      <c r="BL191" s="194"/>
      <c r="BM191" s="194"/>
      <c r="BN191" s="194"/>
      <c r="BO191" s="194"/>
      <c r="BP191" s="193"/>
      <c r="BQ191" s="193"/>
      <c r="BR191" s="193"/>
      <c r="BS191" s="193"/>
      <c r="BT191" s="193"/>
      <c r="BU191" s="193"/>
      <c r="BV191" s="193"/>
      <c r="BW191" s="193"/>
      <c r="BX191" s="193"/>
      <c r="BY191" s="193"/>
      <c r="BZ191" s="193"/>
      <c r="CA191" s="193"/>
      <c r="CB191" s="193"/>
      <c r="CC191" s="193"/>
      <c r="CD191" s="193"/>
      <c r="CE191" s="193"/>
      <c r="CF191" s="193"/>
      <c r="CG191" s="193"/>
      <c r="CH191" s="193"/>
      <c r="CI191" s="193"/>
      <c r="CJ191" s="193"/>
      <c r="CK191" s="193"/>
      <c r="CL191" s="193"/>
      <c r="CM191" s="193"/>
      <c r="CN191" s="193"/>
      <c r="CO191" s="193"/>
      <c r="CP191" s="193"/>
      <c r="CQ191" s="193"/>
      <c r="CR191" s="193"/>
      <c r="CS191" s="193"/>
      <c r="CT191" s="193"/>
      <c r="CU191" s="193"/>
      <c r="CV191" s="193"/>
      <c r="CW191" s="193"/>
      <c r="CX191" s="193"/>
      <c r="CY191" s="193"/>
      <c r="CZ191" s="193"/>
      <c r="DA191" s="193"/>
      <c r="DB191" s="193"/>
      <c r="DC191" s="193"/>
      <c r="DD191" s="193"/>
      <c r="DE191" s="193"/>
      <c r="DF191" s="193"/>
      <c r="DG191" s="193"/>
      <c r="DH191" s="193"/>
      <c r="DI191" s="193"/>
      <c r="DJ191" s="193"/>
      <c r="DK191" s="193"/>
      <c r="DL191" s="193"/>
      <c r="DM191" s="193"/>
      <c r="DN191" s="193"/>
      <c r="DO191" s="193"/>
      <c r="DP191" s="193"/>
      <c r="DQ191" s="193"/>
      <c r="DR191" s="193"/>
      <c r="DS191" s="193"/>
      <c r="DT191" s="193"/>
      <c r="DU191" s="193"/>
      <c r="DV191" s="193"/>
      <c r="DW191" s="193"/>
      <c r="DX191" s="193"/>
      <c r="DY191" s="193"/>
      <c r="DZ191" s="193"/>
      <c r="EA191" s="193"/>
      <c r="EB191" s="193"/>
      <c r="EC191" s="193"/>
      <c r="ED191" s="193"/>
      <c r="EE191" s="193"/>
      <c r="EF191" s="193"/>
    </row>
    <row r="192" spans="1:136" s="4" customFormat="1" ht="15.75" customHeight="1">
      <c r="A192" s="549">
        <v>31</v>
      </c>
      <c r="B192" s="550"/>
      <c r="C192" s="85"/>
      <c r="D192" s="551" t="s">
        <v>0</v>
      </c>
      <c r="E192" s="551"/>
      <c r="F192" s="551"/>
      <c r="G192" s="552"/>
      <c r="H192" s="73">
        <f t="shared" si="205"/>
        <v>96700</v>
      </c>
      <c r="I192" s="91">
        <f t="shared" ref="I192:S192" si="213">SUM(I193:I195)</f>
        <v>0</v>
      </c>
      <c r="J192" s="61">
        <f t="shared" si="213"/>
        <v>0</v>
      </c>
      <c r="K192" s="77">
        <f t="shared" si="213"/>
        <v>0</v>
      </c>
      <c r="L192" s="320">
        <f t="shared" si="213"/>
        <v>0</v>
      </c>
      <c r="M192" s="90">
        <f t="shared" si="213"/>
        <v>0</v>
      </c>
      <c r="N192" s="76">
        <f t="shared" si="213"/>
        <v>0</v>
      </c>
      <c r="O192" s="76">
        <f t="shared" si="213"/>
        <v>0</v>
      </c>
      <c r="P192" s="76">
        <f t="shared" si="213"/>
        <v>96700</v>
      </c>
      <c r="Q192" s="76">
        <f t="shared" si="213"/>
        <v>0</v>
      </c>
      <c r="R192" s="76">
        <f t="shared" si="213"/>
        <v>0</v>
      </c>
      <c r="S192" s="234">
        <f t="shared" si="213"/>
        <v>0</v>
      </c>
      <c r="T192" s="265">
        <f t="shared" si="207"/>
        <v>96700</v>
      </c>
      <c r="U192" s="91">
        <f t="shared" ref="U192:AE192" si="214">SUM(U193:U195)</f>
        <v>0</v>
      </c>
      <c r="V192" s="76">
        <f t="shared" si="214"/>
        <v>0</v>
      </c>
      <c r="W192" s="77">
        <f t="shared" si="214"/>
        <v>0</v>
      </c>
      <c r="X192" s="320">
        <f t="shared" si="214"/>
        <v>0</v>
      </c>
      <c r="Y192" s="90">
        <f t="shared" si="214"/>
        <v>0</v>
      </c>
      <c r="Z192" s="76">
        <f t="shared" si="214"/>
        <v>0</v>
      </c>
      <c r="AA192" s="76">
        <f t="shared" si="214"/>
        <v>0</v>
      </c>
      <c r="AB192" s="76">
        <f t="shared" si="214"/>
        <v>96700</v>
      </c>
      <c r="AC192" s="76">
        <f t="shared" si="214"/>
        <v>0</v>
      </c>
      <c r="AD192" s="76">
        <f t="shared" si="214"/>
        <v>0</v>
      </c>
      <c r="AE192" s="234">
        <f t="shared" si="214"/>
        <v>0</v>
      </c>
      <c r="AF192" s="279">
        <f t="shared" si="208"/>
        <v>96700</v>
      </c>
      <c r="AG192" s="91">
        <f t="shared" ref="AG192:AQ192" si="215">SUM(AG193:AG195)</f>
        <v>0</v>
      </c>
      <c r="AH192" s="76">
        <f t="shared" si="215"/>
        <v>0</v>
      </c>
      <c r="AI192" s="77">
        <f t="shared" si="215"/>
        <v>0</v>
      </c>
      <c r="AJ192" s="320">
        <f t="shared" si="215"/>
        <v>0</v>
      </c>
      <c r="AK192" s="90">
        <f t="shared" si="215"/>
        <v>0</v>
      </c>
      <c r="AL192" s="76">
        <f t="shared" si="215"/>
        <v>0</v>
      </c>
      <c r="AM192" s="76">
        <f t="shared" si="215"/>
        <v>0</v>
      </c>
      <c r="AN192" s="76">
        <f t="shared" si="215"/>
        <v>96700</v>
      </c>
      <c r="AO192" s="76">
        <f t="shared" si="215"/>
        <v>0</v>
      </c>
      <c r="AP192" s="76">
        <f t="shared" si="215"/>
        <v>0</v>
      </c>
      <c r="AQ192" s="234">
        <f t="shared" si="215"/>
        <v>0</v>
      </c>
      <c r="AR192" s="209"/>
      <c r="AS192" s="330"/>
      <c r="AT192" s="330"/>
      <c r="AU192" s="330"/>
      <c r="AV192" s="330"/>
      <c r="AW192" s="471"/>
      <c r="AX192" s="471"/>
      <c r="AY192" s="471"/>
      <c r="AZ192" s="124"/>
      <c r="BA192" s="124"/>
      <c r="BB192" s="124"/>
      <c r="BC192" s="124"/>
      <c r="BD192" s="124"/>
      <c r="BE192" s="124"/>
      <c r="BF192" s="124"/>
      <c r="BG192" s="124"/>
      <c r="BH192" s="124"/>
      <c r="BI192" s="124"/>
      <c r="BJ192" s="124"/>
      <c r="BK192" s="124"/>
      <c r="BL192" s="124"/>
      <c r="BM192" s="124"/>
      <c r="BN192" s="124"/>
      <c r="BO192" s="124"/>
      <c r="BP192" s="191"/>
      <c r="BQ192" s="191"/>
      <c r="BR192" s="191"/>
      <c r="BS192" s="191"/>
      <c r="BT192" s="191"/>
      <c r="BU192" s="191"/>
      <c r="BV192" s="191"/>
      <c r="BW192" s="191"/>
      <c r="BX192" s="191"/>
      <c r="BY192" s="191"/>
      <c r="BZ192" s="191"/>
      <c r="CA192" s="191"/>
      <c r="CB192" s="191"/>
      <c r="CC192" s="191"/>
      <c r="CD192" s="191"/>
      <c r="CE192" s="191"/>
      <c r="CF192" s="191"/>
      <c r="CG192" s="191"/>
      <c r="CH192" s="191"/>
      <c r="CI192" s="191"/>
      <c r="CJ192" s="191"/>
      <c r="CK192" s="191"/>
      <c r="CL192" s="191"/>
      <c r="CM192" s="191"/>
      <c r="CN192" s="191"/>
      <c r="CO192" s="191"/>
      <c r="CP192" s="191"/>
      <c r="CQ192" s="191"/>
      <c r="CR192" s="191"/>
      <c r="CS192" s="191"/>
      <c r="CT192" s="191"/>
      <c r="CU192" s="191"/>
      <c r="CV192" s="191"/>
      <c r="CW192" s="191"/>
      <c r="CX192" s="191"/>
      <c r="CY192" s="191"/>
      <c r="CZ192" s="191"/>
      <c r="DA192" s="191"/>
      <c r="DB192" s="191"/>
      <c r="DC192" s="191"/>
      <c r="DD192" s="191"/>
      <c r="DE192" s="191"/>
      <c r="DF192" s="191"/>
      <c r="DG192" s="191"/>
      <c r="DH192" s="191"/>
      <c r="DI192" s="191"/>
      <c r="DJ192" s="191"/>
      <c r="DK192" s="191"/>
      <c r="DL192" s="191"/>
      <c r="DM192" s="191"/>
      <c r="DN192" s="191"/>
      <c r="DO192" s="191"/>
      <c r="DP192" s="191"/>
      <c r="DQ192" s="191"/>
      <c r="DR192" s="191"/>
      <c r="DS192" s="191"/>
      <c r="DT192" s="191"/>
      <c r="DU192" s="191"/>
      <c r="DV192" s="191"/>
      <c r="DW192" s="191"/>
      <c r="DX192" s="191"/>
      <c r="DY192" s="191"/>
      <c r="DZ192" s="191"/>
      <c r="EA192" s="191"/>
      <c r="EB192" s="191"/>
      <c r="EC192" s="191"/>
      <c r="ED192" s="191"/>
      <c r="EE192" s="191"/>
      <c r="EF192" s="191"/>
    </row>
    <row r="193" spans="1:136" ht="15.75" customHeight="1">
      <c r="A193" s="235"/>
      <c r="B193" s="180"/>
      <c r="C193" s="180">
        <v>311</v>
      </c>
      <c r="D193" s="547" t="s">
        <v>1</v>
      </c>
      <c r="E193" s="547"/>
      <c r="F193" s="547"/>
      <c r="G193" s="547"/>
      <c r="H193" s="74">
        <f>SUM(I193:S193)</f>
        <v>80200</v>
      </c>
      <c r="I193" s="78"/>
      <c r="J193" s="89"/>
      <c r="K193" s="80"/>
      <c r="L193" s="321"/>
      <c r="M193" s="118"/>
      <c r="N193" s="79"/>
      <c r="O193" s="79"/>
      <c r="P193" s="79">
        <v>80200</v>
      </c>
      <c r="Q193" s="79"/>
      <c r="R193" s="79"/>
      <c r="S193" s="80"/>
      <c r="T193" s="257">
        <f t="shared" si="207"/>
        <v>80200</v>
      </c>
      <c r="U193" s="242"/>
      <c r="V193" s="247"/>
      <c r="W193" s="243"/>
      <c r="X193" s="323"/>
      <c r="Y193" s="244"/>
      <c r="Z193" s="245"/>
      <c r="AA193" s="245"/>
      <c r="AB193" s="245">
        <v>80200</v>
      </c>
      <c r="AC193" s="245"/>
      <c r="AD193" s="245"/>
      <c r="AE193" s="243"/>
      <c r="AF193" s="280">
        <f t="shared" si="208"/>
        <v>80200</v>
      </c>
      <c r="AG193" s="242"/>
      <c r="AH193" s="247"/>
      <c r="AI193" s="243"/>
      <c r="AJ193" s="323"/>
      <c r="AK193" s="244"/>
      <c r="AL193" s="245"/>
      <c r="AM193" s="245"/>
      <c r="AN193" s="245">
        <v>80200</v>
      </c>
      <c r="AO193" s="245"/>
      <c r="AP193" s="245"/>
      <c r="AQ193" s="243"/>
      <c r="AR193" s="72"/>
      <c r="AS193" s="471"/>
      <c r="AT193" s="471"/>
      <c r="AU193" s="471"/>
      <c r="AV193" s="471"/>
      <c r="AW193" s="72"/>
      <c r="AX193" s="72"/>
      <c r="AY193" s="194"/>
    </row>
    <row r="194" spans="1:136" ht="15.75" customHeight="1">
      <c r="A194" s="235"/>
      <c r="B194" s="180"/>
      <c r="C194" s="180">
        <v>312</v>
      </c>
      <c r="D194" s="547" t="s">
        <v>2</v>
      </c>
      <c r="E194" s="547"/>
      <c r="F194" s="547"/>
      <c r="G194" s="548"/>
      <c r="H194" s="74">
        <f>SUM(I194:S194)</f>
        <v>2500</v>
      </c>
      <c r="I194" s="78"/>
      <c r="J194" s="89"/>
      <c r="K194" s="80"/>
      <c r="L194" s="321"/>
      <c r="M194" s="118"/>
      <c r="N194" s="79"/>
      <c r="O194" s="79"/>
      <c r="P194" s="79">
        <v>2500</v>
      </c>
      <c r="Q194" s="79"/>
      <c r="R194" s="79"/>
      <c r="S194" s="80"/>
      <c r="T194" s="257">
        <f t="shared" si="207"/>
        <v>2500</v>
      </c>
      <c r="U194" s="242"/>
      <c r="V194" s="247"/>
      <c r="W194" s="243"/>
      <c r="X194" s="323"/>
      <c r="Y194" s="244"/>
      <c r="Z194" s="245"/>
      <c r="AA194" s="245"/>
      <c r="AB194" s="245">
        <v>2500</v>
      </c>
      <c r="AC194" s="245"/>
      <c r="AD194" s="245"/>
      <c r="AE194" s="243"/>
      <c r="AF194" s="280">
        <f t="shared" si="208"/>
        <v>2500</v>
      </c>
      <c r="AG194" s="242"/>
      <c r="AH194" s="247"/>
      <c r="AI194" s="243"/>
      <c r="AJ194" s="323"/>
      <c r="AK194" s="244"/>
      <c r="AL194" s="245"/>
      <c r="AM194" s="245"/>
      <c r="AN194" s="245">
        <v>2500</v>
      </c>
      <c r="AO194" s="245"/>
      <c r="AP194" s="245"/>
      <c r="AQ194" s="243"/>
      <c r="AR194" s="72"/>
      <c r="AS194" s="102"/>
      <c r="AT194" s="102"/>
      <c r="AU194" s="102"/>
      <c r="AV194" s="102"/>
      <c r="AW194" s="72"/>
      <c r="AX194" s="72"/>
      <c r="AY194" s="194"/>
    </row>
    <row r="195" spans="1:136" ht="15.75" customHeight="1">
      <c r="A195" s="235"/>
      <c r="B195" s="180"/>
      <c r="C195" s="180">
        <v>313</v>
      </c>
      <c r="D195" s="547" t="s">
        <v>3</v>
      </c>
      <c r="E195" s="547"/>
      <c r="F195" s="547"/>
      <c r="G195" s="547"/>
      <c r="H195" s="74">
        <f>SUM(I195:S195)</f>
        <v>14000</v>
      </c>
      <c r="I195" s="78"/>
      <c r="J195" s="89"/>
      <c r="K195" s="80"/>
      <c r="L195" s="321"/>
      <c r="M195" s="118"/>
      <c r="N195" s="79"/>
      <c r="O195" s="79"/>
      <c r="P195" s="79">
        <v>14000</v>
      </c>
      <c r="Q195" s="79"/>
      <c r="R195" s="79"/>
      <c r="S195" s="80"/>
      <c r="T195" s="257">
        <f t="shared" si="207"/>
        <v>14000</v>
      </c>
      <c r="U195" s="242"/>
      <c r="V195" s="247"/>
      <c r="W195" s="243"/>
      <c r="X195" s="323"/>
      <c r="Y195" s="244"/>
      <c r="Z195" s="245"/>
      <c r="AA195" s="245"/>
      <c r="AB195" s="245">
        <v>14000</v>
      </c>
      <c r="AC195" s="245"/>
      <c r="AD195" s="245"/>
      <c r="AE195" s="243"/>
      <c r="AF195" s="280">
        <f t="shared" si="208"/>
        <v>14000</v>
      </c>
      <c r="AG195" s="242"/>
      <c r="AH195" s="247"/>
      <c r="AI195" s="243"/>
      <c r="AJ195" s="323"/>
      <c r="AK195" s="244"/>
      <c r="AL195" s="245"/>
      <c r="AM195" s="245"/>
      <c r="AN195" s="245">
        <v>14000</v>
      </c>
      <c r="AO195" s="245"/>
      <c r="AP195" s="245"/>
      <c r="AQ195" s="243"/>
      <c r="AR195" s="4"/>
      <c r="AS195" s="260"/>
      <c r="AT195" s="260"/>
      <c r="AU195" s="260"/>
      <c r="AV195" s="260"/>
      <c r="AW195" s="4"/>
      <c r="AX195" s="4"/>
      <c r="AY195" s="124"/>
    </row>
    <row r="196" spans="1:136" s="4" customFormat="1" ht="15.75" customHeight="1">
      <c r="A196" s="549">
        <v>32</v>
      </c>
      <c r="B196" s="550"/>
      <c r="C196" s="85"/>
      <c r="D196" s="551" t="s">
        <v>4</v>
      </c>
      <c r="E196" s="551"/>
      <c r="F196" s="551"/>
      <c r="G196" s="552"/>
      <c r="H196" s="73">
        <f t="shared" si="205"/>
        <v>31500</v>
      </c>
      <c r="I196" s="75">
        <f>SUM(I197:I200)</f>
        <v>0</v>
      </c>
      <c r="J196" s="61">
        <f t="shared" ref="J196:S196" si="216">SUM(J197:J200)</f>
        <v>0</v>
      </c>
      <c r="K196" s="77">
        <f t="shared" si="216"/>
        <v>0</v>
      </c>
      <c r="L196" s="320">
        <f t="shared" si="216"/>
        <v>0</v>
      </c>
      <c r="M196" s="90">
        <f t="shared" si="216"/>
        <v>0</v>
      </c>
      <c r="N196" s="76">
        <f t="shared" si="216"/>
        <v>31500</v>
      </c>
      <c r="O196" s="76">
        <f t="shared" si="216"/>
        <v>0</v>
      </c>
      <c r="P196" s="76">
        <f t="shared" si="216"/>
        <v>0</v>
      </c>
      <c r="Q196" s="76">
        <f t="shared" si="216"/>
        <v>0</v>
      </c>
      <c r="R196" s="76">
        <f t="shared" si="216"/>
        <v>0</v>
      </c>
      <c r="S196" s="77">
        <f t="shared" si="216"/>
        <v>0</v>
      </c>
      <c r="T196" s="249">
        <f t="shared" si="207"/>
        <v>35000</v>
      </c>
      <c r="U196" s="75">
        <f t="shared" ref="U196:AE196" si="217">SUM(U197:U200)</f>
        <v>0</v>
      </c>
      <c r="V196" s="61">
        <f t="shared" si="217"/>
        <v>0</v>
      </c>
      <c r="W196" s="77">
        <f t="shared" si="217"/>
        <v>0</v>
      </c>
      <c r="X196" s="320">
        <f t="shared" si="217"/>
        <v>0</v>
      </c>
      <c r="Y196" s="90">
        <f t="shared" si="217"/>
        <v>0</v>
      </c>
      <c r="Z196" s="76">
        <f t="shared" si="217"/>
        <v>35000</v>
      </c>
      <c r="AA196" s="76">
        <f t="shared" si="217"/>
        <v>0</v>
      </c>
      <c r="AB196" s="76">
        <f t="shared" si="217"/>
        <v>0</v>
      </c>
      <c r="AC196" s="76">
        <f t="shared" si="217"/>
        <v>0</v>
      </c>
      <c r="AD196" s="76">
        <f t="shared" si="217"/>
        <v>0</v>
      </c>
      <c r="AE196" s="77">
        <f t="shared" si="217"/>
        <v>0</v>
      </c>
      <c r="AF196" s="279">
        <f t="shared" si="208"/>
        <v>35000</v>
      </c>
      <c r="AG196" s="75">
        <f t="shared" ref="AG196:AQ196" si="218">SUM(AG197:AG200)</f>
        <v>0</v>
      </c>
      <c r="AH196" s="61">
        <f t="shared" si="218"/>
        <v>0</v>
      </c>
      <c r="AI196" s="77">
        <f t="shared" si="218"/>
        <v>0</v>
      </c>
      <c r="AJ196" s="320">
        <f t="shared" si="218"/>
        <v>0</v>
      </c>
      <c r="AK196" s="90">
        <f t="shared" si="218"/>
        <v>0</v>
      </c>
      <c r="AL196" s="76">
        <f t="shared" si="218"/>
        <v>35000</v>
      </c>
      <c r="AM196" s="76">
        <f t="shared" si="218"/>
        <v>0</v>
      </c>
      <c r="AN196" s="76">
        <f t="shared" si="218"/>
        <v>0</v>
      </c>
      <c r="AO196" s="76">
        <f t="shared" si="218"/>
        <v>0</v>
      </c>
      <c r="AP196" s="76">
        <f t="shared" si="218"/>
        <v>0</v>
      </c>
      <c r="AQ196" s="77">
        <f t="shared" si="218"/>
        <v>0</v>
      </c>
      <c r="AR196" s="3"/>
      <c r="AS196" s="260"/>
      <c r="AT196" s="260"/>
      <c r="AU196" s="260"/>
      <c r="AV196" s="260"/>
      <c r="AW196" s="3"/>
      <c r="AX196" s="3"/>
      <c r="AY196" s="103"/>
      <c r="AZ196" s="124"/>
      <c r="BA196" s="124"/>
      <c r="BB196" s="124"/>
      <c r="BC196" s="124"/>
      <c r="BD196" s="124"/>
      <c r="BE196" s="124"/>
      <c r="BF196" s="124"/>
      <c r="BG196" s="124"/>
      <c r="BH196" s="124"/>
      <c r="BI196" s="124"/>
      <c r="BJ196" s="124"/>
      <c r="BK196" s="124"/>
      <c r="BL196" s="124"/>
      <c r="BM196" s="124"/>
      <c r="BN196" s="124"/>
      <c r="BO196" s="124"/>
      <c r="BP196" s="191"/>
      <c r="BQ196" s="191"/>
      <c r="BR196" s="191"/>
      <c r="BS196" s="191"/>
      <c r="BT196" s="191"/>
      <c r="BU196" s="191"/>
      <c r="BV196" s="191"/>
      <c r="BW196" s="191"/>
      <c r="BX196" s="191"/>
      <c r="BY196" s="191"/>
      <c r="BZ196" s="191"/>
      <c r="CA196" s="191"/>
      <c r="CB196" s="191"/>
      <c r="CC196" s="191"/>
      <c r="CD196" s="191"/>
      <c r="CE196" s="191"/>
      <c r="CF196" s="191"/>
      <c r="CG196" s="191"/>
      <c r="CH196" s="191"/>
      <c r="CI196" s="191"/>
      <c r="CJ196" s="191"/>
      <c r="CK196" s="191"/>
      <c r="CL196" s="191"/>
      <c r="CM196" s="191"/>
      <c r="CN196" s="191"/>
      <c r="CO196" s="191"/>
      <c r="CP196" s="191"/>
      <c r="CQ196" s="191"/>
      <c r="CR196" s="191"/>
      <c r="CS196" s="191"/>
      <c r="CT196" s="191"/>
      <c r="CU196" s="191"/>
      <c r="CV196" s="191"/>
      <c r="CW196" s="191"/>
      <c r="CX196" s="191"/>
      <c r="CY196" s="191"/>
      <c r="CZ196" s="191"/>
      <c r="DA196" s="191"/>
      <c r="DB196" s="191"/>
      <c r="DC196" s="191"/>
      <c r="DD196" s="191"/>
      <c r="DE196" s="191"/>
      <c r="DF196" s="191"/>
      <c r="DG196" s="191"/>
      <c r="DH196" s="191"/>
      <c r="DI196" s="191"/>
      <c r="DJ196" s="191"/>
      <c r="DK196" s="191"/>
      <c r="DL196" s="191"/>
      <c r="DM196" s="191"/>
      <c r="DN196" s="191"/>
      <c r="DO196" s="191"/>
      <c r="DP196" s="191"/>
      <c r="DQ196" s="191"/>
      <c r="DR196" s="191"/>
      <c r="DS196" s="191"/>
      <c r="DT196" s="191"/>
      <c r="DU196" s="191"/>
      <c r="DV196" s="191"/>
      <c r="DW196" s="191"/>
      <c r="DX196" s="191"/>
      <c r="DY196" s="191"/>
      <c r="DZ196" s="191"/>
      <c r="EA196" s="191"/>
      <c r="EB196" s="191"/>
      <c r="EC196" s="191"/>
      <c r="ED196" s="191"/>
      <c r="EE196" s="191"/>
      <c r="EF196" s="191"/>
    </row>
    <row r="197" spans="1:136" ht="15.75" customHeight="1">
      <c r="A197" s="235"/>
      <c r="B197" s="180"/>
      <c r="C197" s="180">
        <v>321</v>
      </c>
      <c r="D197" s="547" t="s">
        <v>5</v>
      </c>
      <c r="E197" s="547"/>
      <c r="F197" s="547"/>
      <c r="G197" s="547"/>
      <c r="H197" s="74">
        <f t="shared" si="205"/>
        <v>0</v>
      </c>
      <c r="I197" s="78"/>
      <c r="J197" s="89"/>
      <c r="K197" s="80"/>
      <c r="L197" s="321"/>
      <c r="M197" s="118"/>
      <c r="N197" s="79"/>
      <c r="O197" s="79"/>
      <c r="P197" s="79"/>
      <c r="Q197" s="79"/>
      <c r="R197" s="79"/>
      <c r="S197" s="80"/>
      <c r="T197" s="257">
        <f t="shared" si="207"/>
        <v>0</v>
      </c>
      <c r="U197" s="242"/>
      <c r="V197" s="247"/>
      <c r="W197" s="243"/>
      <c r="X197" s="323"/>
      <c r="Y197" s="244"/>
      <c r="Z197" s="245"/>
      <c r="AA197" s="245"/>
      <c r="AB197" s="245"/>
      <c r="AC197" s="245"/>
      <c r="AD197" s="245"/>
      <c r="AE197" s="243"/>
      <c r="AF197" s="280">
        <f t="shared" si="208"/>
        <v>0</v>
      </c>
      <c r="AG197" s="242"/>
      <c r="AH197" s="247"/>
      <c r="AI197" s="243"/>
      <c r="AJ197" s="323"/>
      <c r="AK197" s="244"/>
      <c r="AL197" s="245"/>
      <c r="AM197" s="245"/>
      <c r="AN197" s="245"/>
      <c r="AO197" s="245"/>
      <c r="AP197" s="245"/>
      <c r="AQ197" s="243"/>
      <c r="AR197" s="3"/>
      <c r="AS197" s="333"/>
      <c r="AT197" s="333"/>
      <c r="AU197" s="333"/>
      <c r="AV197" s="333"/>
      <c r="AW197" s="3"/>
      <c r="AX197" s="3"/>
    </row>
    <row r="198" spans="1:136" ht="15.75" customHeight="1">
      <c r="A198" s="235"/>
      <c r="B198" s="180"/>
      <c r="C198" s="180">
        <v>322</v>
      </c>
      <c r="D198" s="547" t="s">
        <v>6</v>
      </c>
      <c r="E198" s="547"/>
      <c r="F198" s="547"/>
      <c r="G198" s="547"/>
      <c r="H198" s="74">
        <f t="shared" si="205"/>
        <v>31500</v>
      </c>
      <c r="I198" s="78"/>
      <c r="J198" s="89"/>
      <c r="K198" s="80"/>
      <c r="L198" s="321"/>
      <c r="M198" s="118"/>
      <c r="N198" s="79">
        <v>31500</v>
      </c>
      <c r="O198" s="79"/>
      <c r="P198" s="79"/>
      <c r="Q198" s="79"/>
      <c r="R198" s="79"/>
      <c r="S198" s="80"/>
      <c r="T198" s="257">
        <f t="shared" si="207"/>
        <v>35000</v>
      </c>
      <c r="U198" s="242"/>
      <c r="V198" s="247"/>
      <c r="W198" s="243"/>
      <c r="X198" s="323"/>
      <c r="Y198" s="244"/>
      <c r="Z198" s="245">
        <v>35000</v>
      </c>
      <c r="AA198" s="245"/>
      <c r="AB198" s="245"/>
      <c r="AC198" s="245"/>
      <c r="AD198" s="245"/>
      <c r="AE198" s="243"/>
      <c r="AF198" s="280">
        <f t="shared" si="208"/>
        <v>35000</v>
      </c>
      <c r="AG198" s="242"/>
      <c r="AH198" s="247"/>
      <c r="AI198" s="243"/>
      <c r="AJ198" s="323"/>
      <c r="AK198" s="244"/>
      <c r="AL198" s="245">
        <v>35000</v>
      </c>
      <c r="AM198" s="245"/>
      <c r="AN198" s="245"/>
      <c r="AO198" s="245"/>
      <c r="AP198" s="245"/>
      <c r="AQ198" s="243"/>
      <c r="AR198" s="209"/>
      <c r="AS198" s="260"/>
      <c r="AT198" s="260"/>
      <c r="AU198" s="260"/>
      <c r="AV198" s="260"/>
      <c r="AW198" s="72"/>
      <c r="AX198" s="191"/>
      <c r="AY198" s="191"/>
    </row>
    <row r="199" spans="1:136" ht="15.75" customHeight="1">
      <c r="A199" s="235"/>
      <c r="B199" s="180"/>
      <c r="C199" s="180">
        <v>323</v>
      </c>
      <c r="D199" s="547" t="s">
        <v>7</v>
      </c>
      <c r="E199" s="547"/>
      <c r="F199" s="547"/>
      <c r="G199" s="547"/>
      <c r="H199" s="74">
        <f t="shared" si="205"/>
        <v>0</v>
      </c>
      <c r="I199" s="78"/>
      <c r="J199" s="89"/>
      <c r="K199" s="80"/>
      <c r="L199" s="321"/>
      <c r="M199" s="118"/>
      <c r="N199" s="79"/>
      <c r="O199" s="79"/>
      <c r="P199" s="79"/>
      <c r="Q199" s="79"/>
      <c r="R199" s="79"/>
      <c r="S199" s="80"/>
      <c r="T199" s="257">
        <f t="shared" si="207"/>
        <v>0</v>
      </c>
      <c r="U199" s="242"/>
      <c r="V199" s="247"/>
      <c r="W199" s="243"/>
      <c r="X199" s="323"/>
      <c r="Y199" s="244"/>
      <c r="Z199" s="245"/>
      <c r="AA199" s="245"/>
      <c r="AB199" s="245"/>
      <c r="AC199" s="245"/>
      <c r="AD199" s="245"/>
      <c r="AE199" s="243"/>
      <c r="AF199" s="280">
        <f t="shared" si="208"/>
        <v>0</v>
      </c>
      <c r="AG199" s="242"/>
      <c r="AH199" s="247"/>
      <c r="AI199" s="243"/>
      <c r="AJ199" s="323"/>
      <c r="AK199" s="244"/>
      <c r="AL199" s="245"/>
      <c r="AM199" s="245"/>
      <c r="AN199" s="245"/>
      <c r="AO199" s="245"/>
      <c r="AP199" s="245"/>
      <c r="AQ199" s="243"/>
      <c r="AR199" s="209"/>
      <c r="AS199" s="260"/>
      <c r="AT199" s="260"/>
      <c r="AU199" s="260"/>
      <c r="AV199" s="260"/>
      <c r="AW199" s="4"/>
    </row>
    <row r="200" spans="1:136" ht="15.75" customHeight="1">
      <c r="A200" s="235"/>
      <c r="B200" s="180"/>
      <c r="C200" s="180">
        <v>329</v>
      </c>
      <c r="D200" s="547" t="s">
        <v>8</v>
      </c>
      <c r="E200" s="547"/>
      <c r="F200" s="547"/>
      <c r="G200" s="548"/>
      <c r="H200" s="74">
        <f t="shared" si="205"/>
        <v>0</v>
      </c>
      <c r="I200" s="78"/>
      <c r="J200" s="89"/>
      <c r="K200" s="80"/>
      <c r="L200" s="321"/>
      <c r="M200" s="118"/>
      <c r="N200" s="79"/>
      <c r="O200" s="79"/>
      <c r="P200" s="79"/>
      <c r="Q200" s="79"/>
      <c r="R200" s="79"/>
      <c r="S200" s="80"/>
      <c r="T200" s="257">
        <f t="shared" si="207"/>
        <v>0</v>
      </c>
      <c r="U200" s="242"/>
      <c r="V200" s="247"/>
      <c r="W200" s="243"/>
      <c r="X200" s="323"/>
      <c r="Y200" s="244"/>
      <c r="Z200" s="245"/>
      <c r="AA200" s="245"/>
      <c r="AB200" s="245"/>
      <c r="AC200" s="245"/>
      <c r="AD200" s="245"/>
      <c r="AE200" s="243"/>
      <c r="AF200" s="280">
        <f t="shared" si="208"/>
        <v>0</v>
      </c>
      <c r="AG200" s="242"/>
      <c r="AH200" s="247"/>
      <c r="AI200" s="243"/>
      <c r="AJ200" s="323"/>
      <c r="AK200" s="244"/>
      <c r="AL200" s="245"/>
      <c r="AM200" s="245"/>
      <c r="AN200" s="245"/>
      <c r="AO200" s="245"/>
      <c r="AP200" s="245"/>
      <c r="AQ200" s="243"/>
      <c r="AR200" s="209"/>
      <c r="AS200" s="32"/>
      <c r="AT200" s="415"/>
      <c r="AU200" s="415"/>
      <c r="AV200" s="415"/>
      <c r="AW200" s="3"/>
      <c r="AX200" s="194"/>
      <c r="AY200" s="194"/>
    </row>
    <row r="201" spans="1:136" s="62" customFormat="1" ht="10.5" customHeight="1">
      <c r="A201" s="237"/>
      <c r="B201" s="26"/>
      <c r="C201" s="26"/>
      <c r="D201" s="27"/>
      <c r="E201" s="27"/>
      <c r="F201" s="27"/>
      <c r="G201" s="27"/>
      <c r="H201" s="86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6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6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126"/>
      <c r="AR201" s="286"/>
      <c r="AS201" s="103"/>
      <c r="AT201" s="195"/>
      <c r="AU201" s="195"/>
      <c r="AV201" s="195"/>
      <c r="AW201" s="286"/>
      <c r="AX201" s="286"/>
      <c r="AY201" s="288"/>
      <c r="AZ201" s="102"/>
      <c r="BA201" s="102"/>
      <c r="BB201" s="102"/>
      <c r="BC201" s="102"/>
      <c r="BD201" s="102"/>
      <c r="BE201" s="102"/>
      <c r="BF201" s="102"/>
      <c r="BG201" s="102"/>
      <c r="BH201" s="102"/>
      <c r="BI201" s="102"/>
      <c r="BJ201" s="102"/>
      <c r="BK201" s="102"/>
      <c r="BL201" s="102"/>
      <c r="BM201" s="102"/>
      <c r="BN201" s="102"/>
      <c r="BO201" s="102"/>
    </row>
    <row r="202" spans="1:136" s="108" customFormat="1" ht="27" customHeight="1">
      <c r="A202" s="581" t="s">
        <v>304</v>
      </c>
      <c r="B202" s="582"/>
      <c r="C202" s="582"/>
      <c r="D202" s="612" t="s">
        <v>305</v>
      </c>
      <c r="E202" s="612"/>
      <c r="F202" s="612"/>
      <c r="G202" s="613"/>
      <c r="H202" s="92">
        <f t="shared" ref="H202:H207" si="219">SUM(I202:S202)</f>
        <v>0</v>
      </c>
      <c r="I202" s="93">
        <f>I203</f>
        <v>0</v>
      </c>
      <c r="J202" s="302">
        <f t="shared" ref="J202:S204" si="220">J203</f>
        <v>0</v>
      </c>
      <c r="K202" s="122">
        <f t="shared" si="220"/>
        <v>0</v>
      </c>
      <c r="L202" s="318">
        <f t="shared" si="220"/>
        <v>0</v>
      </c>
      <c r="M202" s="119">
        <f t="shared" si="220"/>
        <v>0</v>
      </c>
      <c r="N202" s="94">
        <f t="shared" si="220"/>
        <v>0</v>
      </c>
      <c r="O202" s="94">
        <f t="shared" si="220"/>
        <v>0</v>
      </c>
      <c r="P202" s="94">
        <f t="shared" si="220"/>
        <v>0</v>
      </c>
      <c r="Q202" s="94">
        <f t="shared" si="220"/>
        <v>0</v>
      </c>
      <c r="R202" s="94">
        <f t="shared" si="220"/>
        <v>0</v>
      </c>
      <c r="S202" s="122">
        <f t="shared" si="220"/>
        <v>0</v>
      </c>
      <c r="T202" s="263">
        <f t="shared" ref="T202:T207" si="221">SUM(U202:AE202)</f>
        <v>0</v>
      </c>
      <c r="U202" s="93">
        <f t="shared" ref="U202:AE204" si="222">U203</f>
        <v>0</v>
      </c>
      <c r="V202" s="302">
        <f t="shared" si="222"/>
        <v>0</v>
      </c>
      <c r="W202" s="122">
        <f t="shared" si="222"/>
        <v>0</v>
      </c>
      <c r="X202" s="318">
        <f t="shared" si="222"/>
        <v>0</v>
      </c>
      <c r="Y202" s="119">
        <f t="shared" si="222"/>
        <v>0</v>
      </c>
      <c r="Z202" s="94">
        <f t="shared" si="222"/>
        <v>0</v>
      </c>
      <c r="AA202" s="94">
        <f t="shared" si="222"/>
        <v>0</v>
      </c>
      <c r="AB202" s="94">
        <f t="shared" si="222"/>
        <v>0</v>
      </c>
      <c r="AC202" s="94">
        <f t="shared" si="222"/>
        <v>0</v>
      </c>
      <c r="AD202" s="94">
        <f t="shared" si="222"/>
        <v>0</v>
      </c>
      <c r="AE202" s="122">
        <f t="shared" si="222"/>
        <v>0</v>
      </c>
      <c r="AF202" s="277">
        <f t="shared" ref="AF202:AF207" si="223">SUM(AG202:AQ202)</f>
        <v>0</v>
      </c>
      <c r="AG202" s="93">
        <f t="shared" ref="AG202:AQ204" si="224">AG203</f>
        <v>0</v>
      </c>
      <c r="AH202" s="302">
        <f t="shared" si="224"/>
        <v>0</v>
      </c>
      <c r="AI202" s="122">
        <f t="shared" si="224"/>
        <v>0</v>
      </c>
      <c r="AJ202" s="318">
        <f t="shared" si="224"/>
        <v>0</v>
      </c>
      <c r="AK202" s="119">
        <f t="shared" si="224"/>
        <v>0</v>
      </c>
      <c r="AL202" s="94">
        <f t="shared" si="224"/>
        <v>0</v>
      </c>
      <c r="AM202" s="94">
        <f t="shared" si="224"/>
        <v>0</v>
      </c>
      <c r="AN202" s="94">
        <f t="shared" si="224"/>
        <v>0</v>
      </c>
      <c r="AO202" s="94">
        <f t="shared" si="224"/>
        <v>0</v>
      </c>
      <c r="AP202" s="94">
        <f t="shared" si="224"/>
        <v>0</v>
      </c>
      <c r="AQ202" s="122">
        <f t="shared" si="224"/>
        <v>0</v>
      </c>
      <c r="AR202" s="62"/>
      <c r="AS202" s="102"/>
      <c r="AT202" s="195"/>
      <c r="AU202" s="195"/>
      <c r="AV202" s="195"/>
      <c r="AW202" s="62"/>
      <c r="AX202" s="62"/>
      <c r="AY202" s="102"/>
      <c r="AZ202" s="457"/>
      <c r="BA202" s="457"/>
      <c r="BB202" s="457"/>
      <c r="BC202" s="457"/>
      <c r="BD202" s="457"/>
      <c r="BE202" s="457"/>
      <c r="BF202" s="457"/>
      <c r="BG202" s="457"/>
      <c r="BH202" s="457"/>
      <c r="BI202" s="457"/>
      <c r="BJ202" s="457"/>
      <c r="BK202" s="457"/>
      <c r="BL202" s="457"/>
      <c r="BM202" s="457"/>
      <c r="BN202" s="457"/>
      <c r="BO202" s="457"/>
      <c r="BP202" s="192"/>
      <c r="BQ202" s="192"/>
      <c r="BR202" s="192"/>
      <c r="BS202" s="192"/>
      <c r="BT202" s="192"/>
      <c r="BU202" s="192"/>
      <c r="BV202" s="192"/>
      <c r="BW202" s="192"/>
      <c r="BX202" s="192"/>
      <c r="BY202" s="192"/>
      <c r="BZ202" s="192"/>
      <c r="CA202" s="192"/>
      <c r="CB202" s="192"/>
      <c r="CC202" s="192"/>
      <c r="CD202" s="192"/>
      <c r="CE202" s="192"/>
      <c r="CF202" s="192"/>
      <c r="CG202" s="192"/>
      <c r="CH202" s="192"/>
      <c r="CI202" s="192"/>
      <c r="CJ202" s="192"/>
      <c r="CK202" s="192"/>
      <c r="CL202" s="192"/>
      <c r="CM202" s="192"/>
      <c r="CN202" s="192"/>
      <c r="CO202" s="192"/>
      <c r="CP202" s="192"/>
      <c r="CQ202" s="192"/>
      <c r="CR202" s="192"/>
      <c r="CS202" s="192"/>
      <c r="CT202" s="192"/>
      <c r="CU202" s="192"/>
      <c r="CV202" s="192"/>
      <c r="CW202" s="192"/>
      <c r="CX202" s="192"/>
      <c r="CY202" s="192"/>
      <c r="CZ202" s="192"/>
      <c r="DA202" s="192"/>
      <c r="DB202" s="192"/>
      <c r="DC202" s="192"/>
      <c r="DD202" s="192"/>
      <c r="DE202" s="192"/>
      <c r="DF202" s="192"/>
      <c r="DG202" s="192"/>
      <c r="DH202" s="192"/>
      <c r="DI202" s="192"/>
      <c r="DJ202" s="192"/>
      <c r="DK202" s="192"/>
      <c r="DL202" s="192"/>
      <c r="DM202" s="192"/>
      <c r="DN202" s="192"/>
      <c r="DO202" s="192"/>
      <c r="DP202" s="192"/>
      <c r="DQ202" s="192"/>
      <c r="DR202" s="192"/>
      <c r="DS202" s="192"/>
      <c r="DT202" s="192"/>
      <c r="DU202" s="192"/>
      <c r="DV202" s="192"/>
      <c r="DW202" s="192"/>
      <c r="DX202" s="192"/>
      <c r="DY202" s="192"/>
      <c r="DZ202" s="192"/>
      <c r="EA202" s="192"/>
      <c r="EB202" s="192"/>
      <c r="EC202" s="192"/>
      <c r="ED202" s="192"/>
      <c r="EE202" s="192"/>
      <c r="EF202" s="192"/>
    </row>
    <row r="203" spans="1:136" s="72" customFormat="1" ht="25.9" customHeight="1">
      <c r="A203" s="574" t="s">
        <v>306</v>
      </c>
      <c r="B203" s="575"/>
      <c r="C203" s="575"/>
      <c r="D203" s="566" t="s">
        <v>307</v>
      </c>
      <c r="E203" s="566"/>
      <c r="F203" s="566"/>
      <c r="G203" s="567"/>
      <c r="H203" s="81">
        <f t="shared" si="219"/>
        <v>0</v>
      </c>
      <c r="I203" s="82">
        <f>I204</f>
        <v>0</v>
      </c>
      <c r="J203" s="303">
        <f t="shared" si="220"/>
        <v>0</v>
      </c>
      <c r="K203" s="84">
        <f t="shared" si="220"/>
        <v>0</v>
      </c>
      <c r="L203" s="319">
        <f t="shared" si="220"/>
        <v>0</v>
      </c>
      <c r="M203" s="120">
        <f t="shared" si="220"/>
        <v>0</v>
      </c>
      <c r="N203" s="83">
        <f t="shared" si="220"/>
        <v>0</v>
      </c>
      <c r="O203" s="83">
        <f t="shared" si="220"/>
        <v>0</v>
      </c>
      <c r="P203" s="83">
        <f t="shared" si="220"/>
        <v>0</v>
      </c>
      <c r="Q203" s="83">
        <f t="shared" si="220"/>
        <v>0</v>
      </c>
      <c r="R203" s="83">
        <f t="shared" si="220"/>
        <v>0</v>
      </c>
      <c r="S203" s="84">
        <f t="shared" si="220"/>
        <v>0</v>
      </c>
      <c r="T203" s="262">
        <f t="shared" si="221"/>
        <v>0</v>
      </c>
      <c r="U203" s="82">
        <f t="shared" si="222"/>
        <v>0</v>
      </c>
      <c r="V203" s="303">
        <f t="shared" si="222"/>
        <v>0</v>
      </c>
      <c r="W203" s="84">
        <f t="shared" si="222"/>
        <v>0</v>
      </c>
      <c r="X203" s="319">
        <f t="shared" si="222"/>
        <v>0</v>
      </c>
      <c r="Y203" s="120">
        <f t="shared" si="222"/>
        <v>0</v>
      </c>
      <c r="Z203" s="83">
        <f t="shared" si="222"/>
        <v>0</v>
      </c>
      <c r="AA203" s="83">
        <f t="shared" si="222"/>
        <v>0</v>
      </c>
      <c r="AB203" s="83">
        <f t="shared" si="222"/>
        <v>0</v>
      </c>
      <c r="AC203" s="83">
        <f t="shared" si="222"/>
        <v>0</v>
      </c>
      <c r="AD203" s="83">
        <f t="shared" si="222"/>
        <v>0</v>
      </c>
      <c r="AE203" s="84">
        <f t="shared" si="222"/>
        <v>0</v>
      </c>
      <c r="AF203" s="278">
        <f t="shared" si="223"/>
        <v>0</v>
      </c>
      <c r="AG203" s="82">
        <f t="shared" si="224"/>
        <v>0</v>
      </c>
      <c r="AH203" s="303">
        <f t="shared" si="224"/>
        <v>0</v>
      </c>
      <c r="AI203" s="84">
        <f t="shared" si="224"/>
        <v>0</v>
      </c>
      <c r="AJ203" s="319">
        <f t="shared" si="224"/>
        <v>0</v>
      </c>
      <c r="AK203" s="120">
        <f t="shared" si="224"/>
        <v>0</v>
      </c>
      <c r="AL203" s="83">
        <f t="shared" si="224"/>
        <v>0</v>
      </c>
      <c r="AM203" s="83">
        <f t="shared" si="224"/>
        <v>0</v>
      </c>
      <c r="AN203" s="83">
        <f t="shared" si="224"/>
        <v>0</v>
      </c>
      <c r="AO203" s="83">
        <f t="shared" si="224"/>
        <v>0</v>
      </c>
      <c r="AP203" s="83">
        <f t="shared" si="224"/>
        <v>0</v>
      </c>
      <c r="AQ203" s="84">
        <f t="shared" si="224"/>
        <v>0</v>
      </c>
      <c r="AS203" s="258"/>
      <c r="AT203" s="258"/>
      <c r="AU203" s="258"/>
      <c r="AV203" s="258"/>
      <c r="AY203" s="194"/>
      <c r="AZ203" s="194"/>
      <c r="BA203" s="194"/>
      <c r="BB203" s="194"/>
      <c r="BC203" s="194"/>
      <c r="BD203" s="194"/>
      <c r="BE203" s="194"/>
      <c r="BF203" s="194"/>
      <c r="BG203" s="194"/>
      <c r="BH203" s="194"/>
      <c r="BI203" s="194"/>
      <c r="BJ203" s="194"/>
      <c r="BK203" s="194"/>
      <c r="BL203" s="194"/>
      <c r="BM203" s="194"/>
      <c r="BN203" s="194"/>
      <c r="BO203" s="194"/>
      <c r="BP203" s="193"/>
      <c r="BQ203" s="193"/>
      <c r="BR203" s="193"/>
      <c r="BS203" s="193"/>
      <c r="BT203" s="193"/>
      <c r="BU203" s="193"/>
      <c r="BV203" s="193"/>
      <c r="BW203" s="193"/>
      <c r="BX203" s="193"/>
      <c r="BY203" s="193"/>
      <c r="BZ203" s="193"/>
      <c r="CA203" s="193"/>
      <c r="CB203" s="193"/>
      <c r="CC203" s="193"/>
      <c r="CD203" s="193"/>
      <c r="CE203" s="193"/>
      <c r="CF203" s="193"/>
      <c r="CG203" s="193"/>
      <c r="CH203" s="193"/>
      <c r="CI203" s="193"/>
      <c r="CJ203" s="193"/>
      <c r="CK203" s="193"/>
      <c r="CL203" s="193"/>
      <c r="CM203" s="193"/>
      <c r="CN203" s="193"/>
      <c r="CO203" s="193"/>
      <c r="CP203" s="193"/>
      <c r="CQ203" s="193"/>
      <c r="CR203" s="193"/>
      <c r="CS203" s="193"/>
      <c r="CT203" s="193"/>
      <c r="CU203" s="193"/>
      <c r="CV203" s="193"/>
      <c r="CW203" s="193"/>
      <c r="CX203" s="193"/>
      <c r="CY203" s="193"/>
      <c r="CZ203" s="193"/>
      <c r="DA203" s="193"/>
      <c r="DB203" s="193"/>
      <c r="DC203" s="193"/>
      <c r="DD203" s="193"/>
      <c r="DE203" s="193"/>
      <c r="DF203" s="193"/>
      <c r="DG203" s="193"/>
      <c r="DH203" s="193"/>
      <c r="DI203" s="193"/>
      <c r="DJ203" s="193"/>
      <c r="DK203" s="193"/>
      <c r="DL203" s="193"/>
      <c r="DM203" s="193"/>
      <c r="DN203" s="193"/>
      <c r="DO203" s="193"/>
      <c r="DP203" s="193"/>
      <c r="DQ203" s="193"/>
      <c r="DR203" s="193"/>
      <c r="DS203" s="193"/>
      <c r="DT203" s="193"/>
      <c r="DU203" s="193"/>
      <c r="DV203" s="193"/>
      <c r="DW203" s="193"/>
      <c r="DX203" s="193"/>
      <c r="DY203" s="193"/>
      <c r="DZ203" s="193"/>
      <c r="EA203" s="193"/>
      <c r="EB203" s="193"/>
      <c r="EC203" s="193"/>
      <c r="ED203" s="193"/>
      <c r="EE203" s="193"/>
      <c r="EF203" s="193"/>
    </row>
    <row r="204" spans="1:136" s="72" customFormat="1" ht="27" customHeight="1">
      <c r="A204" s="458">
        <v>4</v>
      </c>
      <c r="B204" s="66"/>
      <c r="C204" s="66"/>
      <c r="D204" s="553" t="s">
        <v>17</v>
      </c>
      <c r="E204" s="553"/>
      <c r="F204" s="553"/>
      <c r="G204" s="554"/>
      <c r="H204" s="73">
        <f t="shared" si="219"/>
        <v>0</v>
      </c>
      <c r="I204" s="75">
        <f>I205</f>
        <v>0</v>
      </c>
      <c r="J204" s="61">
        <f t="shared" si="220"/>
        <v>0</v>
      </c>
      <c r="K204" s="77">
        <f t="shared" si="220"/>
        <v>0</v>
      </c>
      <c r="L204" s="320">
        <f t="shared" si="220"/>
        <v>0</v>
      </c>
      <c r="M204" s="90">
        <f t="shared" si="220"/>
        <v>0</v>
      </c>
      <c r="N204" s="76">
        <f t="shared" si="220"/>
        <v>0</v>
      </c>
      <c r="O204" s="76">
        <f t="shared" si="220"/>
        <v>0</v>
      </c>
      <c r="P204" s="76">
        <f t="shared" si="220"/>
        <v>0</v>
      </c>
      <c r="Q204" s="76">
        <f t="shared" si="220"/>
        <v>0</v>
      </c>
      <c r="R204" s="76">
        <f t="shared" si="220"/>
        <v>0</v>
      </c>
      <c r="S204" s="77">
        <f t="shared" si="220"/>
        <v>0</v>
      </c>
      <c r="T204" s="249">
        <f t="shared" si="221"/>
        <v>0</v>
      </c>
      <c r="U204" s="75">
        <f t="shared" si="222"/>
        <v>0</v>
      </c>
      <c r="V204" s="61">
        <f t="shared" si="222"/>
        <v>0</v>
      </c>
      <c r="W204" s="77">
        <f t="shared" si="222"/>
        <v>0</v>
      </c>
      <c r="X204" s="320">
        <f t="shared" si="222"/>
        <v>0</v>
      </c>
      <c r="Y204" s="90">
        <f t="shared" si="222"/>
        <v>0</v>
      </c>
      <c r="Z204" s="76">
        <f t="shared" si="222"/>
        <v>0</v>
      </c>
      <c r="AA204" s="76">
        <f t="shared" si="222"/>
        <v>0</v>
      </c>
      <c r="AB204" s="76">
        <f t="shared" si="222"/>
        <v>0</v>
      </c>
      <c r="AC204" s="76">
        <f t="shared" si="222"/>
        <v>0</v>
      </c>
      <c r="AD204" s="76">
        <f t="shared" si="222"/>
        <v>0</v>
      </c>
      <c r="AE204" s="77">
        <f t="shared" si="222"/>
        <v>0</v>
      </c>
      <c r="AF204" s="279">
        <f t="shared" si="223"/>
        <v>0</v>
      </c>
      <c r="AG204" s="75">
        <f t="shared" si="224"/>
        <v>0</v>
      </c>
      <c r="AH204" s="61">
        <f t="shared" si="224"/>
        <v>0</v>
      </c>
      <c r="AI204" s="77">
        <f t="shared" si="224"/>
        <v>0</v>
      </c>
      <c r="AJ204" s="320">
        <f t="shared" si="224"/>
        <v>0</v>
      </c>
      <c r="AK204" s="90">
        <f t="shared" si="224"/>
        <v>0</v>
      </c>
      <c r="AL204" s="76">
        <f t="shared" si="224"/>
        <v>0</v>
      </c>
      <c r="AM204" s="76">
        <f t="shared" si="224"/>
        <v>0</v>
      </c>
      <c r="AN204" s="76">
        <f t="shared" si="224"/>
        <v>0</v>
      </c>
      <c r="AO204" s="76">
        <f t="shared" si="224"/>
        <v>0</v>
      </c>
      <c r="AP204" s="76">
        <f t="shared" si="224"/>
        <v>0</v>
      </c>
      <c r="AQ204" s="77">
        <f t="shared" si="224"/>
        <v>0</v>
      </c>
      <c r="AS204" s="102"/>
      <c r="AT204" s="102"/>
      <c r="AU204" s="102"/>
      <c r="AV204" s="102"/>
      <c r="AY204" s="194"/>
      <c r="AZ204" s="194"/>
      <c r="BA204" s="194"/>
      <c r="BB204" s="194"/>
      <c r="BC204" s="194"/>
      <c r="BD204" s="194"/>
      <c r="BE204" s="194"/>
      <c r="BF204" s="194"/>
      <c r="BG204" s="194"/>
      <c r="BH204" s="194"/>
      <c r="BI204" s="194"/>
      <c r="BJ204" s="194"/>
      <c r="BK204" s="194"/>
      <c r="BL204" s="194"/>
      <c r="BM204" s="194"/>
      <c r="BN204" s="194"/>
      <c r="BO204" s="194"/>
      <c r="BP204" s="193"/>
      <c r="BQ204" s="193"/>
      <c r="BR204" s="193"/>
      <c r="BS204" s="193"/>
      <c r="BT204" s="193"/>
      <c r="BU204" s="193"/>
      <c r="BV204" s="193"/>
      <c r="BW204" s="193"/>
      <c r="BX204" s="193"/>
      <c r="BY204" s="193"/>
      <c r="BZ204" s="193"/>
      <c r="CA204" s="193"/>
      <c r="CB204" s="193"/>
      <c r="CC204" s="193"/>
      <c r="CD204" s="193"/>
      <c r="CE204" s="193"/>
      <c r="CF204" s="193"/>
      <c r="CG204" s="193"/>
      <c r="CH204" s="193"/>
      <c r="CI204" s="193"/>
      <c r="CJ204" s="193"/>
      <c r="CK204" s="193"/>
      <c r="CL204" s="193"/>
      <c r="CM204" s="193"/>
      <c r="CN204" s="193"/>
      <c r="CO204" s="193"/>
      <c r="CP204" s="193"/>
      <c r="CQ204" s="193"/>
      <c r="CR204" s="193"/>
      <c r="CS204" s="193"/>
      <c r="CT204" s="193"/>
      <c r="CU204" s="193"/>
      <c r="CV204" s="193"/>
      <c r="CW204" s="193"/>
      <c r="CX204" s="193"/>
      <c r="CY204" s="193"/>
      <c r="CZ204" s="193"/>
      <c r="DA204" s="193"/>
      <c r="DB204" s="193"/>
      <c r="DC204" s="193"/>
      <c r="DD204" s="193"/>
      <c r="DE204" s="193"/>
      <c r="DF204" s="193"/>
      <c r="DG204" s="193"/>
      <c r="DH204" s="193"/>
      <c r="DI204" s="193"/>
      <c r="DJ204" s="193"/>
      <c r="DK204" s="193"/>
      <c r="DL204" s="193"/>
      <c r="DM204" s="193"/>
      <c r="DN204" s="193"/>
      <c r="DO204" s="193"/>
      <c r="DP204" s="193"/>
      <c r="DQ204" s="193"/>
      <c r="DR204" s="193"/>
      <c r="DS204" s="193"/>
      <c r="DT204" s="193"/>
      <c r="DU204" s="193"/>
      <c r="DV204" s="193"/>
      <c r="DW204" s="193"/>
      <c r="DX204" s="193"/>
      <c r="DY204" s="193"/>
      <c r="DZ204" s="193"/>
      <c r="EA204" s="193"/>
      <c r="EB204" s="193"/>
      <c r="EC204" s="193"/>
      <c r="ED204" s="193"/>
      <c r="EE204" s="193"/>
      <c r="EF204" s="193"/>
    </row>
    <row r="205" spans="1:136" s="4" customFormat="1" ht="24.75" customHeight="1">
      <c r="A205" s="549">
        <v>42</v>
      </c>
      <c r="B205" s="550"/>
      <c r="C205" s="214"/>
      <c r="D205" s="551" t="s">
        <v>45</v>
      </c>
      <c r="E205" s="551"/>
      <c r="F205" s="551"/>
      <c r="G205" s="552"/>
      <c r="H205" s="73">
        <f t="shared" si="219"/>
        <v>0</v>
      </c>
      <c r="I205" s="75">
        <f>SUM(I206:I207)</f>
        <v>0</v>
      </c>
      <c r="J205" s="61">
        <f t="shared" ref="J205:S205" si="225">SUM(J206:J207)</f>
        <v>0</v>
      </c>
      <c r="K205" s="77">
        <f t="shared" si="225"/>
        <v>0</v>
      </c>
      <c r="L205" s="320">
        <f t="shared" si="225"/>
        <v>0</v>
      </c>
      <c r="M205" s="90">
        <f t="shared" si="225"/>
        <v>0</v>
      </c>
      <c r="N205" s="76">
        <f t="shared" si="225"/>
        <v>0</v>
      </c>
      <c r="O205" s="76">
        <f t="shared" si="225"/>
        <v>0</v>
      </c>
      <c r="P205" s="76">
        <f t="shared" si="225"/>
        <v>0</v>
      </c>
      <c r="Q205" s="76">
        <f t="shared" si="225"/>
        <v>0</v>
      </c>
      <c r="R205" s="76">
        <f t="shared" si="225"/>
        <v>0</v>
      </c>
      <c r="S205" s="77">
        <f t="shared" si="225"/>
        <v>0</v>
      </c>
      <c r="T205" s="249">
        <f t="shared" si="221"/>
        <v>0</v>
      </c>
      <c r="U205" s="75">
        <f t="shared" ref="U205:AE205" si="226">SUM(U206:U207)</f>
        <v>0</v>
      </c>
      <c r="V205" s="61">
        <f t="shared" si="226"/>
        <v>0</v>
      </c>
      <c r="W205" s="77">
        <f t="shared" si="226"/>
        <v>0</v>
      </c>
      <c r="X205" s="320">
        <f t="shared" si="226"/>
        <v>0</v>
      </c>
      <c r="Y205" s="90">
        <f t="shared" si="226"/>
        <v>0</v>
      </c>
      <c r="Z205" s="76">
        <f t="shared" si="226"/>
        <v>0</v>
      </c>
      <c r="AA205" s="76">
        <f t="shared" si="226"/>
        <v>0</v>
      </c>
      <c r="AB205" s="76">
        <f t="shared" si="226"/>
        <v>0</v>
      </c>
      <c r="AC205" s="76">
        <f t="shared" si="226"/>
        <v>0</v>
      </c>
      <c r="AD205" s="76">
        <f t="shared" si="226"/>
        <v>0</v>
      </c>
      <c r="AE205" s="77">
        <f t="shared" si="226"/>
        <v>0</v>
      </c>
      <c r="AF205" s="279">
        <f t="shared" si="223"/>
        <v>0</v>
      </c>
      <c r="AG205" s="75">
        <f t="shared" ref="AG205:AQ205" si="227">SUM(AG206:AG207)</f>
        <v>0</v>
      </c>
      <c r="AH205" s="61">
        <f t="shared" si="227"/>
        <v>0</v>
      </c>
      <c r="AI205" s="77">
        <f t="shared" si="227"/>
        <v>0</v>
      </c>
      <c r="AJ205" s="320">
        <f t="shared" si="227"/>
        <v>0</v>
      </c>
      <c r="AK205" s="90">
        <f t="shared" si="227"/>
        <v>0</v>
      </c>
      <c r="AL205" s="76">
        <f t="shared" si="227"/>
        <v>0</v>
      </c>
      <c r="AM205" s="76">
        <f t="shared" si="227"/>
        <v>0</v>
      </c>
      <c r="AN205" s="76">
        <f t="shared" si="227"/>
        <v>0</v>
      </c>
      <c r="AO205" s="76">
        <f t="shared" si="227"/>
        <v>0</v>
      </c>
      <c r="AP205" s="76">
        <f t="shared" si="227"/>
        <v>0</v>
      </c>
      <c r="AQ205" s="77">
        <f t="shared" si="227"/>
        <v>0</v>
      </c>
      <c r="AS205" s="331"/>
      <c r="AT205" s="331"/>
      <c r="AU205" s="331"/>
      <c r="AV205" s="331"/>
      <c r="AY205" s="124"/>
      <c r="AZ205" s="124"/>
      <c r="BA205" s="124"/>
      <c r="BB205" s="124"/>
      <c r="BC205" s="124"/>
      <c r="BD205" s="124"/>
      <c r="BE205" s="124"/>
      <c r="BF205" s="124"/>
      <c r="BG205" s="124"/>
      <c r="BH205" s="124"/>
      <c r="BI205" s="124"/>
      <c r="BJ205" s="124"/>
      <c r="BK205" s="124"/>
      <c r="BL205" s="124"/>
      <c r="BM205" s="124"/>
      <c r="BN205" s="124"/>
      <c r="BO205" s="124"/>
      <c r="BP205" s="191"/>
      <c r="BQ205" s="191"/>
      <c r="BR205" s="191"/>
      <c r="BS205" s="191"/>
      <c r="BT205" s="191"/>
      <c r="BU205" s="191"/>
      <c r="BV205" s="191"/>
      <c r="BW205" s="191"/>
      <c r="BX205" s="191"/>
      <c r="BY205" s="191"/>
      <c r="BZ205" s="191"/>
      <c r="CA205" s="191"/>
      <c r="CB205" s="191"/>
      <c r="CC205" s="191"/>
      <c r="CD205" s="191"/>
      <c r="CE205" s="191"/>
      <c r="CF205" s="191"/>
      <c r="CG205" s="191"/>
      <c r="CH205" s="191"/>
      <c r="CI205" s="191"/>
      <c r="CJ205" s="191"/>
      <c r="CK205" s="191"/>
      <c r="CL205" s="191"/>
      <c r="CM205" s="191"/>
      <c r="CN205" s="191"/>
      <c r="CO205" s="191"/>
      <c r="CP205" s="191"/>
      <c r="CQ205" s="191"/>
      <c r="CR205" s="191"/>
      <c r="CS205" s="191"/>
      <c r="CT205" s="191"/>
      <c r="CU205" s="191"/>
      <c r="CV205" s="191"/>
      <c r="CW205" s="191"/>
      <c r="CX205" s="191"/>
      <c r="CY205" s="191"/>
      <c r="CZ205" s="191"/>
      <c r="DA205" s="191"/>
      <c r="DB205" s="191"/>
      <c r="DC205" s="191"/>
      <c r="DD205" s="191"/>
      <c r="DE205" s="191"/>
      <c r="DF205" s="191"/>
      <c r="DG205" s="191"/>
      <c r="DH205" s="191"/>
      <c r="DI205" s="191"/>
      <c r="DJ205" s="191"/>
      <c r="DK205" s="191"/>
      <c r="DL205" s="191"/>
      <c r="DM205" s="191"/>
      <c r="DN205" s="191"/>
      <c r="DO205" s="191"/>
      <c r="DP205" s="191"/>
      <c r="DQ205" s="191"/>
      <c r="DR205" s="191"/>
      <c r="DS205" s="191"/>
      <c r="DT205" s="191"/>
      <c r="DU205" s="191"/>
      <c r="DV205" s="191"/>
      <c r="DW205" s="191"/>
      <c r="DX205" s="191"/>
      <c r="DY205" s="191"/>
      <c r="DZ205" s="191"/>
      <c r="EA205" s="191"/>
      <c r="EB205" s="191"/>
      <c r="EC205" s="191"/>
      <c r="ED205" s="191"/>
      <c r="EE205" s="191"/>
      <c r="EF205" s="191"/>
    </row>
    <row r="206" spans="1:136" s="4" customFormat="1" ht="15">
      <c r="A206" s="236"/>
      <c r="B206" s="180"/>
      <c r="C206" s="180">
        <v>421</v>
      </c>
      <c r="D206" s="547" t="s">
        <v>72</v>
      </c>
      <c r="E206" s="547"/>
      <c r="F206" s="547"/>
      <c r="G206" s="548"/>
      <c r="H206" s="74">
        <f t="shared" si="219"/>
        <v>0</v>
      </c>
      <c r="I206" s="78"/>
      <c r="J206" s="89"/>
      <c r="K206" s="80"/>
      <c r="L206" s="321"/>
      <c r="M206" s="118"/>
      <c r="N206" s="79"/>
      <c r="O206" s="79"/>
      <c r="P206" s="79"/>
      <c r="Q206" s="79"/>
      <c r="R206" s="79"/>
      <c r="S206" s="80"/>
      <c r="T206" s="257">
        <f t="shared" si="221"/>
        <v>0</v>
      </c>
      <c r="U206" s="242"/>
      <c r="V206" s="247"/>
      <c r="W206" s="243"/>
      <c r="X206" s="323"/>
      <c r="Y206" s="244"/>
      <c r="Z206" s="245"/>
      <c r="AA206" s="245"/>
      <c r="AB206" s="245"/>
      <c r="AC206" s="245"/>
      <c r="AD206" s="245"/>
      <c r="AE206" s="243"/>
      <c r="AF206" s="280">
        <f t="shared" si="223"/>
        <v>0</v>
      </c>
      <c r="AG206" s="242"/>
      <c r="AH206" s="247"/>
      <c r="AI206" s="243"/>
      <c r="AJ206" s="323"/>
      <c r="AK206" s="244"/>
      <c r="AL206" s="245"/>
      <c r="AM206" s="245"/>
      <c r="AN206" s="245"/>
      <c r="AO206" s="245"/>
      <c r="AP206" s="245"/>
      <c r="AQ206" s="243"/>
      <c r="AR206" s="3"/>
      <c r="AS206" s="331"/>
      <c r="AT206" s="331"/>
      <c r="AU206" s="331"/>
      <c r="AV206" s="331"/>
      <c r="AW206" s="3"/>
      <c r="AX206" s="3"/>
      <c r="AY206" s="103"/>
      <c r="AZ206" s="124"/>
      <c r="BA206" s="124"/>
      <c r="BB206" s="124"/>
      <c r="BC206" s="124"/>
      <c r="BD206" s="124"/>
      <c r="BE206" s="124"/>
      <c r="BF206" s="124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91"/>
      <c r="BQ206" s="191"/>
      <c r="BR206" s="191"/>
      <c r="BS206" s="191"/>
      <c r="BT206" s="191"/>
      <c r="BU206" s="191"/>
      <c r="BV206" s="191"/>
      <c r="BW206" s="191"/>
      <c r="BX206" s="191"/>
      <c r="BY206" s="191"/>
      <c r="BZ206" s="191"/>
      <c r="CA206" s="191"/>
      <c r="CB206" s="191"/>
      <c r="CC206" s="191"/>
      <c r="CD206" s="191"/>
      <c r="CE206" s="191"/>
      <c r="CF206" s="191"/>
      <c r="CG206" s="191"/>
      <c r="CH206" s="191"/>
      <c r="CI206" s="191"/>
      <c r="CJ206" s="191"/>
      <c r="CK206" s="191"/>
      <c r="CL206" s="191"/>
      <c r="CM206" s="191"/>
      <c r="CN206" s="191"/>
      <c r="CO206" s="191"/>
      <c r="CP206" s="191"/>
      <c r="CQ206" s="191"/>
      <c r="CR206" s="191"/>
      <c r="CS206" s="191"/>
      <c r="CT206" s="191"/>
      <c r="CU206" s="191"/>
      <c r="CV206" s="191"/>
      <c r="CW206" s="191"/>
      <c r="CX206" s="191"/>
      <c r="CY206" s="191"/>
      <c r="CZ206" s="191"/>
      <c r="DA206" s="191"/>
      <c r="DB206" s="191"/>
      <c r="DC206" s="191"/>
      <c r="DD206" s="191"/>
      <c r="DE206" s="191"/>
      <c r="DF206" s="191"/>
      <c r="DG206" s="191"/>
      <c r="DH206" s="191"/>
      <c r="DI206" s="191"/>
      <c r="DJ206" s="191"/>
      <c r="DK206" s="191"/>
      <c r="DL206" s="191"/>
      <c r="DM206" s="191"/>
      <c r="DN206" s="191"/>
      <c r="DO206" s="191"/>
      <c r="DP206" s="191"/>
      <c r="DQ206" s="191"/>
      <c r="DR206" s="191"/>
      <c r="DS206" s="191"/>
      <c r="DT206" s="191"/>
      <c r="DU206" s="191"/>
      <c r="DV206" s="191"/>
      <c r="DW206" s="191"/>
      <c r="DX206" s="191"/>
      <c r="DY206" s="191"/>
      <c r="DZ206" s="191"/>
      <c r="EA206" s="191"/>
      <c r="EB206" s="191"/>
      <c r="EC206" s="191"/>
      <c r="ED206" s="191"/>
      <c r="EE206" s="191"/>
      <c r="EF206" s="191"/>
    </row>
    <row r="207" spans="1:136" ht="15">
      <c r="A207" s="235"/>
      <c r="B207" s="180"/>
      <c r="C207" s="180">
        <v>422</v>
      </c>
      <c r="D207" s="547" t="s">
        <v>11</v>
      </c>
      <c r="E207" s="547"/>
      <c r="F207" s="547"/>
      <c r="G207" s="548"/>
      <c r="H207" s="74">
        <f t="shared" si="219"/>
        <v>0</v>
      </c>
      <c r="I207" s="78"/>
      <c r="J207" s="89"/>
      <c r="K207" s="80"/>
      <c r="L207" s="321"/>
      <c r="M207" s="118"/>
      <c r="N207" s="79"/>
      <c r="O207" s="79"/>
      <c r="P207" s="79"/>
      <c r="Q207" s="79"/>
      <c r="R207" s="79"/>
      <c r="S207" s="80"/>
      <c r="T207" s="257">
        <f t="shared" si="221"/>
        <v>0</v>
      </c>
      <c r="U207" s="242"/>
      <c r="V207" s="247"/>
      <c r="W207" s="243"/>
      <c r="X207" s="323"/>
      <c r="Y207" s="244"/>
      <c r="Z207" s="245"/>
      <c r="AA207" s="245"/>
      <c r="AB207" s="245"/>
      <c r="AC207" s="245"/>
      <c r="AD207" s="245"/>
      <c r="AE207" s="243"/>
      <c r="AF207" s="281">
        <f t="shared" si="223"/>
        <v>0</v>
      </c>
      <c r="AG207" s="242"/>
      <c r="AH207" s="247"/>
      <c r="AI207" s="243"/>
      <c r="AJ207" s="323"/>
      <c r="AK207" s="244"/>
      <c r="AL207" s="245"/>
      <c r="AM207" s="245"/>
      <c r="AN207" s="245"/>
      <c r="AO207" s="245"/>
      <c r="AP207" s="245"/>
      <c r="AQ207" s="243"/>
      <c r="AR207" s="3"/>
      <c r="AS207" s="333"/>
      <c r="AT207" s="333"/>
      <c r="AU207" s="333"/>
      <c r="AV207" s="333"/>
      <c r="AW207" s="3"/>
      <c r="AX207" s="3"/>
    </row>
    <row r="208" spans="1:136" s="62" customFormat="1" ht="10.5" customHeight="1">
      <c r="A208" s="456"/>
      <c r="B208" s="26"/>
      <c r="C208" s="26"/>
      <c r="D208" s="27"/>
      <c r="E208" s="27"/>
      <c r="F208" s="27"/>
      <c r="G208" s="27"/>
      <c r="H208" s="86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6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6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126"/>
      <c r="AS208" s="260"/>
      <c r="AT208" s="260"/>
      <c r="AU208" s="260"/>
      <c r="AV208" s="260"/>
      <c r="AY208" s="102"/>
      <c r="AZ208" s="102"/>
      <c r="BA208" s="102"/>
      <c r="BB208" s="102"/>
      <c r="BC208" s="102"/>
      <c r="BD208" s="102"/>
      <c r="BE208" s="102"/>
      <c r="BF208" s="102"/>
      <c r="BG208" s="102"/>
      <c r="BH208" s="102"/>
      <c r="BI208" s="102"/>
      <c r="BJ208" s="102"/>
      <c r="BK208" s="102"/>
      <c r="BL208" s="102"/>
      <c r="BM208" s="102"/>
      <c r="BN208" s="102"/>
      <c r="BO208" s="102"/>
    </row>
    <row r="209" spans="1:136" s="108" customFormat="1" ht="27" customHeight="1">
      <c r="A209" s="581" t="s">
        <v>136</v>
      </c>
      <c r="B209" s="582"/>
      <c r="C209" s="582"/>
      <c r="D209" s="612" t="s">
        <v>137</v>
      </c>
      <c r="E209" s="612"/>
      <c r="F209" s="612"/>
      <c r="G209" s="613"/>
      <c r="H209" s="92">
        <f>SUM(I209:S209)</f>
        <v>2329000</v>
      </c>
      <c r="I209" s="93">
        <f>I210+I230+I236+I247</f>
        <v>0</v>
      </c>
      <c r="J209" s="302">
        <f t="shared" ref="J209:S209" si="228">J210+J230+J236+J247</f>
        <v>319200</v>
      </c>
      <c r="K209" s="122">
        <f t="shared" si="228"/>
        <v>0</v>
      </c>
      <c r="L209" s="318">
        <f t="shared" si="228"/>
        <v>1980000</v>
      </c>
      <c r="M209" s="119">
        <f t="shared" si="228"/>
        <v>11000</v>
      </c>
      <c r="N209" s="94">
        <f t="shared" si="228"/>
        <v>0</v>
      </c>
      <c r="O209" s="94">
        <f t="shared" si="228"/>
        <v>0</v>
      </c>
      <c r="P209" s="94">
        <f t="shared" si="228"/>
        <v>10800</v>
      </c>
      <c r="Q209" s="94">
        <f t="shared" si="228"/>
        <v>8000</v>
      </c>
      <c r="R209" s="94">
        <f t="shared" si="228"/>
        <v>0</v>
      </c>
      <c r="S209" s="122">
        <f t="shared" si="228"/>
        <v>0</v>
      </c>
      <c r="T209" s="263">
        <f>SUM(U209:AE209)</f>
        <v>2330500</v>
      </c>
      <c r="U209" s="93">
        <f t="shared" ref="U209:AE209" si="229">U210+U230+U236+U247</f>
        <v>0</v>
      </c>
      <c r="V209" s="302">
        <f t="shared" si="229"/>
        <v>319200</v>
      </c>
      <c r="W209" s="122">
        <f t="shared" si="229"/>
        <v>0</v>
      </c>
      <c r="X209" s="318">
        <f t="shared" si="229"/>
        <v>1980000</v>
      </c>
      <c r="Y209" s="119">
        <f t="shared" si="229"/>
        <v>13000</v>
      </c>
      <c r="Z209" s="94">
        <f t="shared" si="229"/>
        <v>0</v>
      </c>
      <c r="AA209" s="94">
        <f t="shared" si="229"/>
        <v>0</v>
      </c>
      <c r="AB209" s="94">
        <f t="shared" si="229"/>
        <v>10300</v>
      </c>
      <c r="AC209" s="94">
        <f t="shared" si="229"/>
        <v>8000</v>
      </c>
      <c r="AD209" s="94">
        <f t="shared" si="229"/>
        <v>0</v>
      </c>
      <c r="AE209" s="122">
        <f t="shared" si="229"/>
        <v>0</v>
      </c>
      <c r="AF209" s="277">
        <f t="shared" ref="AF209:AF224" si="230">SUM(AG209:AQ209)</f>
        <v>2331500</v>
      </c>
      <c r="AG209" s="93">
        <f t="shared" ref="AG209:AQ209" si="231">AG210+AG230+AG236+AG247</f>
        <v>0</v>
      </c>
      <c r="AH209" s="302">
        <f t="shared" si="231"/>
        <v>319200</v>
      </c>
      <c r="AI209" s="122">
        <f t="shared" si="231"/>
        <v>0</v>
      </c>
      <c r="AJ209" s="318">
        <f t="shared" si="231"/>
        <v>1980000</v>
      </c>
      <c r="AK209" s="119">
        <f t="shared" si="231"/>
        <v>14000</v>
      </c>
      <c r="AL209" s="94">
        <f t="shared" si="231"/>
        <v>0</v>
      </c>
      <c r="AM209" s="94">
        <f t="shared" si="231"/>
        <v>0</v>
      </c>
      <c r="AN209" s="94">
        <f t="shared" si="231"/>
        <v>10300</v>
      </c>
      <c r="AO209" s="94">
        <f t="shared" si="231"/>
        <v>8000</v>
      </c>
      <c r="AP209" s="94">
        <f t="shared" si="231"/>
        <v>0</v>
      </c>
      <c r="AQ209" s="122">
        <f t="shared" si="231"/>
        <v>0</v>
      </c>
      <c r="AR209" s="72"/>
      <c r="AS209" s="258"/>
      <c r="AT209" s="258"/>
      <c r="AU209" s="258"/>
      <c r="AV209" s="258"/>
      <c r="AW209" s="72"/>
      <c r="AX209" s="72"/>
      <c r="AY209" s="194"/>
      <c r="AZ209" s="196"/>
      <c r="BA209" s="196"/>
      <c r="BB209" s="196"/>
      <c r="BC209" s="196"/>
      <c r="BD209" s="196"/>
      <c r="BE209" s="196"/>
      <c r="BF209" s="196"/>
      <c r="BG209" s="196"/>
      <c r="BH209" s="196"/>
      <c r="BI209" s="196"/>
      <c r="BJ209" s="196"/>
      <c r="BK209" s="196"/>
      <c r="BL209" s="196"/>
      <c r="BM209" s="196"/>
      <c r="BN209" s="196"/>
      <c r="BO209" s="196"/>
      <c r="BP209" s="192"/>
      <c r="BQ209" s="192"/>
      <c r="BR209" s="192"/>
      <c r="BS209" s="192"/>
      <c r="BT209" s="192"/>
      <c r="BU209" s="192"/>
      <c r="BV209" s="192"/>
      <c r="BW209" s="192"/>
      <c r="BX209" s="192"/>
      <c r="BY209" s="192"/>
      <c r="BZ209" s="192"/>
      <c r="CA209" s="192"/>
      <c r="CB209" s="192"/>
      <c r="CC209" s="192"/>
      <c r="CD209" s="192"/>
      <c r="CE209" s="192"/>
      <c r="CF209" s="192"/>
      <c r="CG209" s="192"/>
      <c r="CH209" s="192"/>
      <c r="CI209" s="192"/>
      <c r="CJ209" s="192"/>
      <c r="CK209" s="192"/>
      <c r="CL209" s="192"/>
      <c r="CM209" s="192"/>
      <c r="CN209" s="192"/>
      <c r="CO209" s="192"/>
      <c r="CP209" s="192"/>
      <c r="CQ209" s="192"/>
      <c r="CR209" s="192"/>
      <c r="CS209" s="192"/>
      <c r="CT209" s="192"/>
      <c r="CU209" s="192"/>
      <c r="CV209" s="192"/>
      <c r="CW209" s="192"/>
      <c r="CX209" s="192"/>
      <c r="CY209" s="192"/>
      <c r="CZ209" s="192"/>
      <c r="DA209" s="192"/>
      <c r="DB209" s="192"/>
      <c r="DC209" s="192"/>
      <c r="DD209" s="192"/>
      <c r="DE209" s="192"/>
      <c r="DF209" s="192"/>
      <c r="DG209" s="192"/>
      <c r="DH209" s="192"/>
      <c r="DI209" s="192"/>
      <c r="DJ209" s="192"/>
      <c r="DK209" s="192"/>
      <c r="DL209" s="192"/>
      <c r="DM209" s="192"/>
      <c r="DN209" s="192"/>
      <c r="DO209" s="192"/>
      <c r="DP209" s="192"/>
      <c r="DQ209" s="192"/>
      <c r="DR209" s="192"/>
      <c r="DS209" s="192"/>
      <c r="DT209" s="192"/>
      <c r="DU209" s="192"/>
      <c r="DV209" s="192"/>
      <c r="DW209" s="192"/>
      <c r="DX209" s="192"/>
      <c r="DY209" s="192"/>
      <c r="DZ209" s="192"/>
      <c r="EA209" s="192"/>
      <c r="EB209" s="192"/>
      <c r="EC209" s="192"/>
      <c r="ED209" s="192"/>
      <c r="EE209" s="192"/>
      <c r="EF209" s="192"/>
    </row>
    <row r="210" spans="1:136" s="72" customFormat="1" ht="25.5" customHeight="1">
      <c r="A210" s="574" t="s">
        <v>138</v>
      </c>
      <c r="B210" s="575"/>
      <c r="C210" s="575"/>
      <c r="D210" s="557" t="s">
        <v>144</v>
      </c>
      <c r="E210" s="557"/>
      <c r="F210" s="557"/>
      <c r="G210" s="558"/>
      <c r="H210" s="81">
        <f>SUM(I210:S210)</f>
        <v>2299200</v>
      </c>
      <c r="I210" s="82">
        <f>I211+I225</f>
        <v>0</v>
      </c>
      <c r="J210" s="303">
        <f t="shared" ref="J210:R210" si="232">J211+J225</f>
        <v>314200</v>
      </c>
      <c r="K210" s="84">
        <f t="shared" si="232"/>
        <v>0</v>
      </c>
      <c r="L210" s="319">
        <f t="shared" si="232"/>
        <v>1980000</v>
      </c>
      <c r="M210" s="120">
        <f t="shared" si="232"/>
        <v>0</v>
      </c>
      <c r="N210" s="83">
        <f t="shared" si="232"/>
        <v>0</v>
      </c>
      <c r="O210" s="83">
        <f>O211+O225</f>
        <v>0</v>
      </c>
      <c r="P210" s="83">
        <f t="shared" si="232"/>
        <v>5000</v>
      </c>
      <c r="Q210" s="83">
        <f t="shared" si="232"/>
        <v>0</v>
      </c>
      <c r="R210" s="83">
        <f t="shared" si="232"/>
        <v>0</v>
      </c>
      <c r="S210" s="84">
        <f>S211+S225</f>
        <v>0</v>
      </c>
      <c r="T210" s="262">
        <f>SUM(U210:AE210)</f>
        <v>2299200</v>
      </c>
      <c r="U210" s="82">
        <f t="shared" ref="U210:AE210" si="233">U211+U225</f>
        <v>0</v>
      </c>
      <c r="V210" s="303">
        <f t="shared" si="233"/>
        <v>314200</v>
      </c>
      <c r="W210" s="84">
        <f t="shared" si="233"/>
        <v>0</v>
      </c>
      <c r="X210" s="319">
        <f t="shared" si="233"/>
        <v>1980000</v>
      </c>
      <c r="Y210" s="120">
        <f t="shared" si="233"/>
        <v>0</v>
      </c>
      <c r="Z210" s="83">
        <f t="shared" si="233"/>
        <v>0</v>
      </c>
      <c r="AA210" s="83">
        <f t="shared" si="233"/>
        <v>0</v>
      </c>
      <c r="AB210" s="83">
        <f t="shared" si="233"/>
        <v>5000</v>
      </c>
      <c r="AC210" s="83">
        <f t="shared" si="233"/>
        <v>0</v>
      </c>
      <c r="AD210" s="83">
        <f t="shared" si="233"/>
        <v>0</v>
      </c>
      <c r="AE210" s="84">
        <f t="shared" si="233"/>
        <v>0</v>
      </c>
      <c r="AF210" s="278">
        <f>SUM(AG210:AQ210)</f>
        <v>2299200</v>
      </c>
      <c r="AG210" s="82">
        <f t="shared" ref="AG210:AQ210" si="234">AG211+AG225</f>
        <v>0</v>
      </c>
      <c r="AH210" s="303">
        <f t="shared" si="234"/>
        <v>314200</v>
      </c>
      <c r="AI210" s="84">
        <f t="shared" si="234"/>
        <v>0</v>
      </c>
      <c r="AJ210" s="319">
        <f t="shared" si="234"/>
        <v>1980000</v>
      </c>
      <c r="AK210" s="120">
        <f t="shared" si="234"/>
        <v>0</v>
      </c>
      <c r="AL210" s="83">
        <f t="shared" si="234"/>
        <v>0</v>
      </c>
      <c r="AM210" s="83">
        <f t="shared" si="234"/>
        <v>0</v>
      </c>
      <c r="AN210" s="83">
        <f t="shared" si="234"/>
        <v>5000</v>
      </c>
      <c r="AO210" s="83">
        <f t="shared" si="234"/>
        <v>0</v>
      </c>
      <c r="AP210" s="83">
        <f t="shared" si="234"/>
        <v>0</v>
      </c>
      <c r="AQ210" s="84">
        <f t="shared" si="234"/>
        <v>0</v>
      </c>
      <c r="AS210" s="102"/>
      <c r="AT210" s="102"/>
      <c r="AU210" s="102"/>
      <c r="AV210" s="102"/>
      <c r="AY210" s="194"/>
      <c r="AZ210" s="194"/>
      <c r="BA210" s="194"/>
      <c r="BB210" s="194"/>
      <c r="BC210" s="194"/>
      <c r="BD210" s="194"/>
      <c r="BE210" s="194"/>
      <c r="BF210" s="194"/>
      <c r="BG210" s="194"/>
      <c r="BH210" s="194"/>
      <c r="BI210" s="194"/>
      <c r="BJ210" s="194"/>
      <c r="BK210" s="194"/>
      <c r="BL210" s="194"/>
      <c r="BM210" s="194"/>
      <c r="BN210" s="194"/>
      <c r="BO210" s="194"/>
      <c r="BP210" s="193"/>
      <c r="BQ210" s="193"/>
      <c r="BR210" s="193"/>
      <c r="BS210" s="193"/>
      <c r="BT210" s="193"/>
      <c r="BU210" s="193"/>
      <c r="BV210" s="193"/>
      <c r="BW210" s="193"/>
      <c r="BX210" s="193"/>
      <c r="BY210" s="193"/>
      <c r="BZ210" s="193"/>
      <c r="CA210" s="193"/>
      <c r="CB210" s="193"/>
      <c r="CC210" s="193"/>
      <c r="CD210" s="193"/>
      <c r="CE210" s="193"/>
      <c r="CF210" s="193"/>
      <c r="CG210" s="193"/>
      <c r="CH210" s="193"/>
      <c r="CI210" s="193"/>
      <c r="CJ210" s="193"/>
      <c r="CK210" s="193"/>
      <c r="CL210" s="193"/>
      <c r="CM210" s="193"/>
      <c r="CN210" s="193"/>
      <c r="CO210" s="193"/>
      <c r="CP210" s="193"/>
      <c r="CQ210" s="193"/>
      <c r="CR210" s="193"/>
      <c r="CS210" s="193"/>
      <c r="CT210" s="193"/>
      <c r="CU210" s="193"/>
      <c r="CV210" s="193"/>
      <c r="CW210" s="193"/>
      <c r="CX210" s="193"/>
      <c r="CY210" s="193"/>
      <c r="CZ210" s="193"/>
      <c r="DA210" s="193"/>
      <c r="DB210" s="193"/>
      <c r="DC210" s="193"/>
      <c r="DD210" s="193"/>
      <c r="DE210" s="193"/>
      <c r="DF210" s="193"/>
      <c r="DG210" s="193"/>
      <c r="DH210" s="193"/>
      <c r="DI210" s="193"/>
      <c r="DJ210" s="193"/>
      <c r="DK210" s="193"/>
      <c r="DL210" s="193"/>
      <c r="DM210" s="193"/>
      <c r="DN210" s="193"/>
      <c r="DO210" s="193"/>
      <c r="DP210" s="193"/>
      <c r="DQ210" s="193"/>
      <c r="DR210" s="193"/>
      <c r="DS210" s="193"/>
      <c r="DT210" s="193"/>
      <c r="DU210" s="193"/>
      <c r="DV210" s="193"/>
      <c r="DW210" s="193"/>
      <c r="DX210" s="193"/>
      <c r="DY210" s="193"/>
      <c r="DZ210" s="193"/>
      <c r="EA210" s="193"/>
      <c r="EB210" s="193"/>
      <c r="EC210" s="193"/>
      <c r="ED210" s="193"/>
      <c r="EE210" s="193"/>
      <c r="EF210" s="193"/>
    </row>
    <row r="211" spans="1:136" s="72" customFormat="1" ht="15.75" customHeight="1">
      <c r="A211" s="233">
        <v>3</v>
      </c>
      <c r="B211" s="68"/>
      <c r="C211" s="85"/>
      <c r="D211" s="551" t="s">
        <v>16</v>
      </c>
      <c r="E211" s="551"/>
      <c r="F211" s="551"/>
      <c r="G211" s="552"/>
      <c r="H211" s="73">
        <f t="shared" ref="H211:H224" si="235">SUM(I211:S211)</f>
        <v>2299200</v>
      </c>
      <c r="I211" s="75">
        <f t="shared" ref="I211:S211" si="236">I212+I216+I222</f>
        <v>0</v>
      </c>
      <c r="J211" s="61">
        <f t="shared" si="236"/>
        <v>314200</v>
      </c>
      <c r="K211" s="77">
        <f t="shared" si="236"/>
        <v>0</v>
      </c>
      <c r="L211" s="320">
        <f t="shared" si="236"/>
        <v>1980000</v>
      </c>
      <c r="M211" s="90">
        <f t="shared" si="236"/>
        <v>0</v>
      </c>
      <c r="N211" s="76">
        <f t="shared" si="236"/>
        <v>0</v>
      </c>
      <c r="O211" s="76">
        <f t="shared" si="236"/>
        <v>0</v>
      </c>
      <c r="P211" s="76">
        <f t="shared" si="236"/>
        <v>5000</v>
      </c>
      <c r="Q211" s="76">
        <f t="shared" si="236"/>
        <v>0</v>
      </c>
      <c r="R211" s="76">
        <f t="shared" si="236"/>
        <v>0</v>
      </c>
      <c r="S211" s="77">
        <f t="shared" si="236"/>
        <v>0</v>
      </c>
      <c r="T211" s="249">
        <f t="shared" ref="T211:T224" si="237">SUM(U211:AE211)</f>
        <v>2299200</v>
      </c>
      <c r="U211" s="75">
        <f t="shared" ref="U211:AE211" si="238">U212+U216+U222</f>
        <v>0</v>
      </c>
      <c r="V211" s="61">
        <f t="shared" si="238"/>
        <v>314200</v>
      </c>
      <c r="W211" s="77">
        <f t="shared" si="238"/>
        <v>0</v>
      </c>
      <c r="X211" s="320">
        <f t="shared" si="238"/>
        <v>1980000</v>
      </c>
      <c r="Y211" s="90">
        <f t="shared" si="238"/>
        <v>0</v>
      </c>
      <c r="Z211" s="76">
        <f t="shared" si="238"/>
        <v>0</v>
      </c>
      <c r="AA211" s="76">
        <f t="shared" si="238"/>
        <v>0</v>
      </c>
      <c r="AB211" s="76">
        <f t="shared" si="238"/>
        <v>5000</v>
      </c>
      <c r="AC211" s="76">
        <f t="shared" si="238"/>
        <v>0</v>
      </c>
      <c r="AD211" s="76">
        <f t="shared" si="238"/>
        <v>0</v>
      </c>
      <c r="AE211" s="77">
        <f t="shared" si="238"/>
        <v>0</v>
      </c>
      <c r="AF211" s="279">
        <f t="shared" si="230"/>
        <v>2299200</v>
      </c>
      <c r="AG211" s="75">
        <f t="shared" ref="AG211:AQ211" si="239">AG212+AG216+AG222</f>
        <v>0</v>
      </c>
      <c r="AH211" s="61">
        <f t="shared" si="239"/>
        <v>314200</v>
      </c>
      <c r="AI211" s="77">
        <f t="shared" si="239"/>
        <v>0</v>
      </c>
      <c r="AJ211" s="320">
        <f t="shared" si="239"/>
        <v>1980000</v>
      </c>
      <c r="AK211" s="90">
        <f t="shared" si="239"/>
        <v>0</v>
      </c>
      <c r="AL211" s="76">
        <f t="shared" si="239"/>
        <v>0</v>
      </c>
      <c r="AM211" s="76">
        <f t="shared" si="239"/>
        <v>0</v>
      </c>
      <c r="AN211" s="76">
        <f t="shared" si="239"/>
        <v>5000</v>
      </c>
      <c r="AO211" s="76">
        <f t="shared" si="239"/>
        <v>0</v>
      </c>
      <c r="AP211" s="76">
        <f t="shared" si="239"/>
        <v>0</v>
      </c>
      <c r="AQ211" s="77">
        <f t="shared" si="239"/>
        <v>0</v>
      </c>
      <c r="AR211" s="4"/>
      <c r="AS211" s="331"/>
      <c r="AT211" s="331"/>
      <c r="AU211" s="331"/>
      <c r="AV211" s="331"/>
      <c r="AW211" s="4"/>
      <c r="AX211" s="4"/>
      <c r="AY211" s="124"/>
      <c r="AZ211" s="194"/>
      <c r="BA211" s="194"/>
      <c r="BB211" s="194"/>
      <c r="BC211" s="194"/>
      <c r="BD211" s="194"/>
      <c r="BE211" s="194"/>
      <c r="BF211" s="194"/>
      <c r="BG211" s="194"/>
      <c r="BH211" s="194"/>
      <c r="BI211" s="194"/>
      <c r="BJ211" s="194"/>
      <c r="BK211" s="194"/>
      <c r="BL211" s="194"/>
      <c r="BM211" s="194"/>
      <c r="BN211" s="194"/>
      <c r="BO211" s="194"/>
      <c r="BP211" s="193"/>
      <c r="BQ211" s="193"/>
      <c r="BR211" s="193"/>
      <c r="BS211" s="193"/>
      <c r="BT211" s="193"/>
      <c r="BU211" s="193"/>
      <c r="BV211" s="193"/>
      <c r="BW211" s="193"/>
      <c r="BX211" s="193"/>
      <c r="BY211" s="193"/>
      <c r="BZ211" s="193"/>
      <c r="CA211" s="193"/>
      <c r="CB211" s="193"/>
      <c r="CC211" s="193"/>
      <c r="CD211" s="193"/>
      <c r="CE211" s="193"/>
      <c r="CF211" s="193"/>
      <c r="CG211" s="193"/>
      <c r="CH211" s="193"/>
      <c r="CI211" s="193"/>
      <c r="CJ211" s="193"/>
      <c r="CK211" s="193"/>
      <c r="CL211" s="193"/>
      <c r="CM211" s="193"/>
      <c r="CN211" s="193"/>
      <c r="CO211" s="193"/>
      <c r="CP211" s="193"/>
      <c r="CQ211" s="193"/>
      <c r="CR211" s="193"/>
      <c r="CS211" s="193"/>
      <c r="CT211" s="193"/>
      <c r="CU211" s="193"/>
      <c r="CV211" s="193"/>
      <c r="CW211" s="193"/>
      <c r="CX211" s="193"/>
      <c r="CY211" s="193"/>
      <c r="CZ211" s="193"/>
      <c r="DA211" s="193"/>
      <c r="DB211" s="193"/>
      <c r="DC211" s="193"/>
      <c r="DD211" s="193"/>
      <c r="DE211" s="193"/>
      <c r="DF211" s="193"/>
      <c r="DG211" s="193"/>
      <c r="DH211" s="193"/>
      <c r="DI211" s="193"/>
      <c r="DJ211" s="193"/>
      <c r="DK211" s="193"/>
      <c r="DL211" s="193"/>
      <c r="DM211" s="193"/>
      <c r="DN211" s="193"/>
      <c r="DO211" s="193"/>
      <c r="DP211" s="193"/>
      <c r="DQ211" s="193"/>
      <c r="DR211" s="193"/>
      <c r="DS211" s="193"/>
      <c r="DT211" s="193"/>
      <c r="DU211" s="193"/>
      <c r="DV211" s="193"/>
      <c r="DW211" s="193"/>
      <c r="DX211" s="193"/>
      <c r="DY211" s="193"/>
      <c r="DZ211" s="193"/>
      <c r="EA211" s="193"/>
      <c r="EB211" s="193"/>
      <c r="EC211" s="193"/>
      <c r="ED211" s="193"/>
      <c r="EE211" s="193"/>
      <c r="EF211" s="193"/>
    </row>
    <row r="212" spans="1:136" s="4" customFormat="1" ht="15.75" customHeight="1">
      <c r="A212" s="549">
        <v>31</v>
      </c>
      <c r="B212" s="550"/>
      <c r="C212" s="85"/>
      <c r="D212" s="551" t="s">
        <v>0</v>
      </c>
      <c r="E212" s="551"/>
      <c r="F212" s="551"/>
      <c r="G212" s="552"/>
      <c r="H212" s="73">
        <f t="shared" si="235"/>
        <v>1905000</v>
      </c>
      <c r="I212" s="91">
        <f>SUM(I213:I215)</f>
        <v>0</v>
      </c>
      <c r="J212" s="61">
        <f>SUM(J213:J215)</f>
        <v>0</v>
      </c>
      <c r="K212" s="77">
        <f t="shared" ref="K212:S212" si="240">SUM(K213:K215)</f>
        <v>0</v>
      </c>
      <c r="L212" s="320">
        <f t="shared" si="240"/>
        <v>1905000</v>
      </c>
      <c r="M212" s="90">
        <f t="shared" si="240"/>
        <v>0</v>
      </c>
      <c r="N212" s="76">
        <f t="shared" si="240"/>
        <v>0</v>
      </c>
      <c r="O212" s="76">
        <f>SUM(O213:O215)</f>
        <v>0</v>
      </c>
      <c r="P212" s="76">
        <f t="shared" si="240"/>
        <v>0</v>
      </c>
      <c r="Q212" s="76">
        <f t="shared" si="240"/>
        <v>0</v>
      </c>
      <c r="R212" s="76">
        <f t="shared" si="240"/>
        <v>0</v>
      </c>
      <c r="S212" s="234">
        <f t="shared" si="240"/>
        <v>0</v>
      </c>
      <c r="T212" s="265">
        <f t="shared" si="237"/>
        <v>1905000</v>
      </c>
      <c r="U212" s="91">
        <f>SUM(U213:U215)</f>
        <v>0</v>
      </c>
      <c r="V212" s="76">
        <f>SUM(V213:V215)</f>
        <v>0</v>
      </c>
      <c r="W212" s="77">
        <f t="shared" ref="W212:AE212" si="241">SUM(W213:W215)</f>
        <v>0</v>
      </c>
      <c r="X212" s="320">
        <f t="shared" si="241"/>
        <v>1905000</v>
      </c>
      <c r="Y212" s="90">
        <f t="shared" si="241"/>
        <v>0</v>
      </c>
      <c r="Z212" s="76">
        <f t="shared" si="241"/>
        <v>0</v>
      </c>
      <c r="AA212" s="76">
        <f>SUM(AA213:AA215)</f>
        <v>0</v>
      </c>
      <c r="AB212" s="76">
        <f t="shared" si="241"/>
        <v>0</v>
      </c>
      <c r="AC212" s="76">
        <f t="shared" si="241"/>
        <v>0</v>
      </c>
      <c r="AD212" s="76">
        <f t="shared" si="241"/>
        <v>0</v>
      </c>
      <c r="AE212" s="234">
        <f t="shared" si="241"/>
        <v>0</v>
      </c>
      <c r="AF212" s="279">
        <f t="shared" si="230"/>
        <v>0</v>
      </c>
      <c r="AG212" s="91">
        <f>SUM(AG213:AG215)</f>
        <v>0</v>
      </c>
      <c r="AH212" s="76">
        <f>SUM(AH213:AH215)</f>
        <v>0</v>
      </c>
      <c r="AI212" s="77">
        <f t="shared" ref="AI212:AQ212" si="242">SUM(AI213:AI215)</f>
        <v>0</v>
      </c>
      <c r="AJ212" s="320">
        <f t="shared" si="242"/>
        <v>0</v>
      </c>
      <c r="AK212" s="90">
        <f t="shared" si="242"/>
        <v>0</v>
      </c>
      <c r="AL212" s="76">
        <f t="shared" si="242"/>
        <v>0</v>
      </c>
      <c r="AM212" s="76">
        <f>SUM(AM213:AM215)</f>
        <v>0</v>
      </c>
      <c r="AN212" s="76">
        <f t="shared" si="242"/>
        <v>0</v>
      </c>
      <c r="AO212" s="76">
        <f t="shared" si="242"/>
        <v>0</v>
      </c>
      <c r="AP212" s="76">
        <f t="shared" si="242"/>
        <v>0</v>
      </c>
      <c r="AQ212" s="234">
        <f t="shared" si="242"/>
        <v>0</v>
      </c>
      <c r="AR212" s="3"/>
      <c r="AS212" s="331"/>
      <c r="AT212" s="331"/>
      <c r="AU212" s="331"/>
      <c r="AV212" s="331"/>
      <c r="AW212" s="3"/>
      <c r="AX212" s="3"/>
      <c r="AY212" s="103"/>
      <c r="AZ212" s="124"/>
      <c r="BA212" s="124"/>
      <c r="BB212" s="124"/>
      <c r="BC212" s="124"/>
      <c r="BD212" s="124"/>
      <c r="BE212" s="124"/>
      <c r="BF212" s="124"/>
      <c r="BG212" s="124"/>
      <c r="BH212" s="124"/>
      <c r="BI212" s="124"/>
      <c r="BJ212" s="124"/>
      <c r="BK212" s="124"/>
      <c r="BL212" s="124"/>
      <c r="BM212" s="124"/>
      <c r="BN212" s="124"/>
      <c r="BO212" s="124"/>
      <c r="BP212" s="191"/>
      <c r="BQ212" s="191"/>
      <c r="BR212" s="191"/>
      <c r="BS212" s="191"/>
      <c r="BT212" s="191"/>
      <c r="BU212" s="191"/>
      <c r="BV212" s="191"/>
      <c r="BW212" s="191"/>
      <c r="BX212" s="191"/>
      <c r="BY212" s="191"/>
      <c r="BZ212" s="191"/>
      <c r="CA212" s="191"/>
      <c r="CB212" s="191"/>
      <c r="CC212" s="191"/>
      <c r="CD212" s="191"/>
      <c r="CE212" s="191"/>
      <c r="CF212" s="191"/>
      <c r="CG212" s="191"/>
      <c r="CH212" s="191"/>
      <c r="CI212" s="191"/>
      <c r="CJ212" s="191"/>
      <c r="CK212" s="191"/>
      <c r="CL212" s="191"/>
      <c r="CM212" s="191"/>
      <c r="CN212" s="191"/>
      <c r="CO212" s="191"/>
      <c r="CP212" s="191"/>
      <c r="CQ212" s="191"/>
      <c r="CR212" s="191"/>
      <c r="CS212" s="191"/>
      <c r="CT212" s="191"/>
      <c r="CU212" s="191"/>
      <c r="CV212" s="191"/>
      <c r="CW212" s="191"/>
      <c r="CX212" s="191"/>
      <c r="CY212" s="191"/>
      <c r="CZ212" s="191"/>
      <c r="DA212" s="191"/>
      <c r="DB212" s="191"/>
      <c r="DC212" s="191"/>
      <c r="DD212" s="191"/>
      <c r="DE212" s="191"/>
      <c r="DF212" s="191"/>
      <c r="DG212" s="191"/>
      <c r="DH212" s="191"/>
      <c r="DI212" s="191"/>
      <c r="DJ212" s="191"/>
      <c r="DK212" s="191"/>
      <c r="DL212" s="191"/>
      <c r="DM212" s="191"/>
      <c r="DN212" s="191"/>
      <c r="DO212" s="191"/>
      <c r="DP212" s="191"/>
      <c r="DQ212" s="191"/>
      <c r="DR212" s="191"/>
      <c r="DS212" s="191"/>
      <c r="DT212" s="191"/>
      <c r="DU212" s="191"/>
      <c r="DV212" s="191"/>
      <c r="DW212" s="191"/>
      <c r="DX212" s="191"/>
      <c r="DY212" s="191"/>
      <c r="DZ212" s="191"/>
      <c r="EA212" s="191"/>
      <c r="EB212" s="191"/>
      <c r="EC212" s="191"/>
      <c r="ED212" s="191"/>
      <c r="EE212" s="191"/>
      <c r="EF212" s="191"/>
    </row>
    <row r="213" spans="1:136" ht="15.75" customHeight="1">
      <c r="A213" s="235"/>
      <c r="B213" s="180"/>
      <c r="C213" s="180">
        <v>311</v>
      </c>
      <c r="D213" s="547" t="s">
        <v>1</v>
      </c>
      <c r="E213" s="547"/>
      <c r="F213" s="547"/>
      <c r="G213" s="547"/>
      <c r="H213" s="74">
        <f t="shared" si="235"/>
        <v>1610000</v>
      </c>
      <c r="I213" s="78"/>
      <c r="J213" s="89"/>
      <c r="K213" s="80"/>
      <c r="L213" s="321">
        <v>1610000</v>
      </c>
      <c r="M213" s="118"/>
      <c r="N213" s="79"/>
      <c r="O213" s="79"/>
      <c r="P213" s="79"/>
      <c r="Q213" s="79"/>
      <c r="R213" s="79"/>
      <c r="S213" s="80"/>
      <c r="T213" s="257">
        <f t="shared" si="237"/>
        <v>1610000</v>
      </c>
      <c r="U213" s="242"/>
      <c r="V213" s="247"/>
      <c r="W213" s="243"/>
      <c r="X213" s="323">
        <v>1610000</v>
      </c>
      <c r="Y213" s="244"/>
      <c r="Z213" s="245"/>
      <c r="AA213" s="245"/>
      <c r="AB213" s="245"/>
      <c r="AC213" s="245"/>
      <c r="AD213" s="245"/>
      <c r="AE213" s="243"/>
      <c r="AF213" s="280">
        <f t="shared" si="230"/>
        <v>0</v>
      </c>
      <c r="AG213" s="242"/>
      <c r="AH213" s="247"/>
      <c r="AI213" s="243"/>
      <c r="AJ213" s="323"/>
      <c r="AK213" s="244"/>
      <c r="AL213" s="245"/>
      <c r="AM213" s="245"/>
      <c r="AN213" s="245"/>
      <c r="AO213" s="245"/>
      <c r="AP213" s="245"/>
      <c r="AQ213" s="243"/>
      <c r="AR213" s="3"/>
      <c r="AS213" s="333"/>
      <c r="AT213" s="333"/>
      <c r="AU213" s="333"/>
      <c r="AV213" s="333"/>
      <c r="AW213" s="3"/>
      <c r="AX213" s="3"/>
    </row>
    <row r="214" spans="1:136" ht="15.75" customHeight="1">
      <c r="A214" s="235"/>
      <c r="B214" s="180"/>
      <c r="C214" s="180">
        <v>312</v>
      </c>
      <c r="D214" s="547" t="s">
        <v>2</v>
      </c>
      <c r="E214" s="547"/>
      <c r="F214" s="547"/>
      <c r="G214" s="548"/>
      <c r="H214" s="74">
        <f t="shared" si="235"/>
        <v>25000</v>
      </c>
      <c r="I214" s="78"/>
      <c r="J214" s="89"/>
      <c r="K214" s="80"/>
      <c r="L214" s="321">
        <v>25000</v>
      </c>
      <c r="M214" s="118"/>
      <c r="N214" s="79"/>
      <c r="O214" s="79"/>
      <c r="P214" s="79"/>
      <c r="Q214" s="79"/>
      <c r="R214" s="79"/>
      <c r="S214" s="80"/>
      <c r="T214" s="257">
        <f t="shared" si="237"/>
        <v>25000</v>
      </c>
      <c r="U214" s="242"/>
      <c r="V214" s="247"/>
      <c r="W214" s="243"/>
      <c r="X214" s="323">
        <v>25000</v>
      </c>
      <c r="Y214" s="244"/>
      <c r="Z214" s="245"/>
      <c r="AA214" s="245"/>
      <c r="AB214" s="245"/>
      <c r="AC214" s="245"/>
      <c r="AD214" s="245"/>
      <c r="AE214" s="243"/>
      <c r="AF214" s="280">
        <f t="shared" si="230"/>
        <v>0</v>
      </c>
      <c r="AG214" s="242"/>
      <c r="AH214" s="247"/>
      <c r="AI214" s="243"/>
      <c r="AJ214" s="323"/>
      <c r="AK214" s="244"/>
      <c r="AL214" s="245"/>
      <c r="AM214" s="245"/>
      <c r="AN214" s="245"/>
      <c r="AO214" s="245"/>
      <c r="AP214" s="245"/>
      <c r="AQ214" s="243"/>
      <c r="AR214" s="72"/>
      <c r="AS214" s="260"/>
      <c r="AT214" s="260"/>
      <c r="AU214" s="260"/>
      <c r="AV214" s="260"/>
      <c r="AW214" s="72"/>
      <c r="AX214" s="72"/>
      <c r="AY214" s="194"/>
    </row>
    <row r="215" spans="1:136" ht="15.75" customHeight="1">
      <c r="A215" s="235"/>
      <c r="B215" s="180"/>
      <c r="C215" s="180">
        <v>313</v>
      </c>
      <c r="D215" s="547" t="s">
        <v>3</v>
      </c>
      <c r="E215" s="547"/>
      <c r="F215" s="547"/>
      <c r="G215" s="547"/>
      <c r="H215" s="74">
        <f t="shared" si="235"/>
        <v>270000</v>
      </c>
      <c r="I215" s="78"/>
      <c r="J215" s="89"/>
      <c r="K215" s="80"/>
      <c r="L215" s="321">
        <v>270000</v>
      </c>
      <c r="M215" s="118"/>
      <c r="N215" s="79"/>
      <c r="O215" s="79"/>
      <c r="P215" s="79"/>
      <c r="Q215" s="79"/>
      <c r="R215" s="79"/>
      <c r="S215" s="80"/>
      <c r="T215" s="257">
        <f t="shared" si="237"/>
        <v>270000</v>
      </c>
      <c r="U215" s="242"/>
      <c r="V215" s="247"/>
      <c r="W215" s="243"/>
      <c r="X215" s="323">
        <v>270000</v>
      </c>
      <c r="Y215" s="244"/>
      <c r="Z215" s="245"/>
      <c r="AA215" s="245"/>
      <c r="AB215" s="245"/>
      <c r="AC215" s="245"/>
      <c r="AD215" s="245"/>
      <c r="AE215" s="243"/>
      <c r="AF215" s="280">
        <f t="shared" si="230"/>
        <v>0</v>
      </c>
      <c r="AG215" s="242"/>
      <c r="AH215" s="247"/>
      <c r="AI215" s="243"/>
      <c r="AJ215" s="323"/>
      <c r="AK215" s="244"/>
      <c r="AL215" s="245"/>
      <c r="AM215" s="245"/>
      <c r="AN215" s="245"/>
      <c r="AO215" s="245"/>
      <c r="AP215" s="245"/>
      <c r="AQ215" s="243"/>
      <c r="AR215" s="4"/>
      <c r="AS215" s="260"/>
      <c r="AT215" s="260"/>
      <c r="AU215" s="260"/>
      <c r="AV215" s="260"/>
      <c r="AW215" s="4"/>
      <c r="AX215" s="4"/>
      <c r="AY215" s="124"/>
    </row>
    <row r="216" spans="1:136" s="4" customFormat="1" ht="15.75" customHeight="1">
      <c r="A216" s="549">
        <v>32</v>
      </c>
      <c r="B216" s="550"/>
      <c r="C216" s="85"/>
      <c r="D216" s="551" t="s">
        <v>4</v>
      </c>
      <c r="E216" s="551"/>
      <c r="F216" s="551"/>
      <c r="G216" s="552"/>
      <c r="H216" s="73">
        <f t="shared" si="235"/>
        <v>388200</v>
      </c>
      <c r="I216" s="75">
        <f>SUM(I217:I221)</f>
        <v>0</v>
      </c>
      <c r="J216" s="61">
        <f>SUM(J217:J221)</f>
        <v>308200</v>
      </c>
      <c r="K216" s="77">
        <f t="shared" ref="K216:S216" si="243">SUM(K217:K221)</f>
        <v>0</v>
      </c>
      <c r="L216" s="320">
        <f>SUM(L217:L221)</f>
        <v>75000</v>
      </c>
      <c r="M216" s="90">
        <f t="shared" si="243"/>
        <v>0</v>
      </c>
      <c r="N216" s="76">
        <f t="shared" si="243"/>
        <v>0</v>
      </c>
      <c r="O216" s="76">
        <f>SUM(O217:O221)</f>
        <v>0</v>
      </c>
      <c r="P216" s="76">
        <f t="shared" si="243"/>
        <v>5000</v>
      </c>
      <c r="Q216" s="76">
        <f t="shared" si="243"/>
        <v>0</v>
      </c>
      <c r="R216" s="76">
        <f t="shared" si="243"/>
        <v>0</v>
      </c>
      <c r="S216" s="77">
        <f t="shared" si="243"/>
        <v>0</v>
      </c>
      <c r="T216" s="249">
        <f t="shared" si="237"/>
        <v>388200</v>
      </c>
      <c r="U216" s="75">
        <f>SUM(U217:U221)</f>
        <v>0</v>
      </c>
      <c r="V216" s="61">
        <f>SUM(V217:V221)</f>
        <v>308200</v>
      </c>
      <c r="W216" s="77">
        <f>SUM(W217:W221)</f>
        <v>0</v>
      </c>
      <c r="X216" s="320">
        <f>SUM(X217:X221)</f>
        <v>75000</v>
      </c>
      <c r="Y216" s="90">
        <f t="shared" ref="Y216:AE216" si="244">SUM(Y217:Y221)</f>
        <v>0</v>
      </c>
      <c r="Z216" s="76">
        <f t="shared" si="244"/>
        <v>0</v>
      </c>
      <c r="AA216" s="76">
        <f>SUM(AA217:AA221)</f>
        <v>0</v>
      </c>
      <c r="AB216" s="76">
        <f t="shared" si="244"/>
        <v>5000</v>
      </c>
      <c r="AC216" s="76">
        <f t="shared" si="244"/>
        <v>0</v>
      </c>
      <c r="AD216" s="76">
        <f t="shared" si="244"/>
        <v>0</v>
      </c>
      <c r="AE216" s="77">
        <f t="shared" si="244"/>
        <v>0</v>
      </c>
      <c r="AF216" s="279">
        <f t="shared" si="230"/>
        <v>2293200</v>
      </c>
      <c r="AG216" s="75">
        <f>SUM(AG217:AG221)</f>
        <v>0</v>
      </c>
      <c r="AH216" s="61">
        <f>SUM(AH217:AH221)</f>
        <v>308200</v>
      </c>
      <c r="AI216" s="77">
        <f>SUM(AI217:AI221)</f>
        <v>0</v>
      </c>
      <c r="AJ216" s="320">
        <f>SUM(AJ217:AJ221)</f>
        <v>1980000</v>
      </c>
      <c r="AK216" s="90">
        <f t="shared" ref="AK216:AQ216" si="245">SUM(AK217:AK221)</f>
        <v>0</v>
      </c>
      <c r="AL216" s="76">
        <f t="shared" si="245"/>
        <v>0</v>
      </c>
      <c r="AM216" s="76">
        <f>SUM(AM217:AM221)</f>
        <v>0</v>
      </c>
      <c r="AN216" s="76">
        <f t="shared" si="245"/>
        <v>5000</v>
      </c>
      <c r="AO216" s="76">
        <f t="shared" si="245"/>
        <v>0</v>
      </c>
      <c r="AP216" s="76">
        <f t="shared" si="245"/>
        <v>0</v>
      </c>
      <c r="AQ216" s="77">
        <f t="shared" si="245"/>
        <v>0</v>
      </c>
      <c r="AS216" s="331"/>
      <c r="AT216" s="331"/>
      <c r="AU216" s="331"/>
      <c r="AV216" s="331"/>
      <c r="AY216" s="124"/>
      <c r="AZ216" s="124"/>
      <c r="BA216" s="124"/>
      <c r="BB216" s="124"/>
      <c r="BC216" s="124"/>
      <c r="BD216" s="124"/>
      <c r="BE216" s="124"/>
      <c r="BF216" s="124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91"/>
      <c r="BQ216" s="191"/>
      <c r="BR216" s="191"/>
      <c r="BS216" s="191"/>
      <c r="BT216" s="191"/>
      <c r="BU216" s="191"/>
      <c r="BV216" s="191"/>
      <c r="BW216" s="191"/>
      <c r="BX216" s="191"/>
      <c r="BY216" s="191"/>
      <c r="BZ216" s="191"/>
      <c r="CA216" s="191"/>
      <c r="CB216" s="191"/>
      <c r="CC216" s="191"/>
      <c r="CD216" s="191"/>
      <c r="CE216" s="191"/>
      <c r="CF216" s="191"/>
      <c r="CG216" s="191"/>
      <c r="CH216" s="191"/>
      <c r="CI216" s="191"/>
      <c r="CJ216" s="191"/>
      <c r="CK216" s="191"/>
      <c r="CL216" s="191"/>
      <c r="CM216" s="191"/>
      <c r="CN216" s="191"/>
      <c r="CO216" s="191"/>
      <c r="CP216" s="191"/>
      <c r="CQ216" s="191"/>
      <c r="CR216" s="191"/>
      <c r="CS216" s="191"/>
      <c r="CT216" s="191"/>
      <c r="CU216" s="191"/>
      <c r="CV216" s="191"/>
      <c r="CW216" s="191"/>
      <c r="CX216" s="191"/>
      <c r="CY216" s="191"/>
      <c r="CZ216" s="191"/>
      <c r="DA216" s="191"/>
      <c r="DB216" s="191"/>
      <c r="DC216" s="191"/>
      <c r="DD216" s="191"/>
      <c r="DE216" s="191"/>
      <c r="DF216" s="191"/>
      <c r="DG216" s="191"/>
      <c r="DH216" s="191"/>
      <c r="DI216" s="191"/>
      <c r="DJ216" s="191"/>
      <c r="DK216" s="191"/>
      <c r="DL216" s="191"/>
      <c r="DM216" s="191"/>
      <c r="DN216" s="191"/>
      <c r="DO216" s="191"/>
      <c r="DP216" s="191"/>
      <c r="DQ216" s="191"/>
      <c r="DR216" s="191"/>
      <c r="DS216" s="191"/>
      <c r="DT216" s="191"/>
      <c r="DU216" s="191"/>
      <c r="DV216" s="191"/>
      <c r="DW216" s="191"/>
      <c r="DX216" s="191"/>
      <c r="DY216" s="191"/>
      <c r="DZ216" s="191"/>
      <c r="EA216" s="191"/>
      <c r="EB216" s="191"/>
      <c r="EC216" s="191"/>
      <c r="ED216" s="191"/>
      <c r="EE216" s="191"/>
      <c r="EF216" s="191"/>
    </row>
    <row r="217" spans="1:136" ht="15.75" customHeight="1">
      <c r="A217" s="235"/>
      <c r="B217" s="180"/>
      <c r="C217" s="180">
        <v>321</v>
      </c>
      <c r="D217" s="547" t="s">
        <v>5</v>
      </c>
      <c r="E217" s="547"/>
      <c r="F217" s="547"/>
      <c r="G217" s="547"/>
      <c r="H217" s="74">
        <f t="shared" si="235"/>
        <v>95000</v>
      </c>
      <c r="I217" s="78"/>
      <c r="J217" s="89">
        <v>20000</v>
      </c>
      <c r="K217" s="80"/>
      <c r="L217" s="321">
        <v>75000</v>
      </c>
      <c r="M217" s="118"/>
      <c r="N217" s="79"/>
      <c r="O217" s="79"/>
      <c r="P217" s="79"/>
      <c r="Q217" s="79"/>
      <c r="R217" s="79"/>
      <c r="S217" s="80"/>
      <c r="T217" s="257">
        <f t="shared" si="237"/>
        <v>95000</v>
      </c>
      <c r="U217" s="242"/>
      <c r="V217" s="247">
        <v>20000</v>
      </c>
      <c r="W217" s="243"/>
      <c r="X217" s="323">
        <v>75000</v>
      </c>
      <c r="Y217" s="244"/>
      <c r="Z217" s="245"/>
      <c r="AA217" s="245"/>
      <c r="AB217" s="245"/>
      <c r="AC217" s="245"/>
      <c r="AD217" s="245"/>
      <c r="AE217" s="243"/>
      <c r="AF217" s="280">
        <f t="shared" si="230"/>
        <v>1630000</v>
      </c>
      <c r="AG217" s="242"/>
      <c r="AH217" s="247">
        <v>20000</v>
      </c>
      <c r="AI217" s="243"/>
      <c r="AJ217" s="323">
        <v>1610000</v>
      </c>
      <c r="AK217" s="244"/>
      <c r="AL217" s="245"/>
      <c r="AM217" s="245"/>
      <c r="AN217" s="245"/>
      <c r="AO217" s="245"/>
      <c r="AP217" s="245"/>
      <c r="AQ217" s="243"/>
      <c r="AR217" s="3"/>
      <c r="AS217" s="333"/>
      <c r="AT217" s="333"/>
      <c r="AU217" s="333"/>
      <c r="AV217" s="333"/>
      <c r="AW217" s="3"/>
      <c r="AX217" s="3"/>
    </row>
    <row r="218" spans="1:136" ht="15.75" customHeight="1">
      <c r="A218" s="235"/>
      <c r="B218" s="180"/>
      <c r="C218" s="180">
        <v>322</v>
      </c>
      <c r="D218" s="547" t="s">
        <v>6</v>
      </c>
      <c r="E218" s="547"/>
      <c r="F218" s="547"/>
      <c r="G218" s="547"/>
      <c r="H218" s="74">
        <f t="shared" si="235"/>
        <v>200000</v>
      </c>
      <c r="I218" s="78"/>
      <c r="J218" s="89">
        <v>200000</v>
      </c>
      <c r="K218" s="80"/>
      <c r="L218" s="321"/>
      <c r="M218" s="118"/>
      <c r="N218" s="79"/>
      <c r="O218" s="79"/>
      <c r="P218" s="79"/>
      <c r="Q218" s="79"/>
      <c r="R218" s="79"/>
      <c r="S218" s="80"/>
      <c r="T218" s="257">
        <f t="shared" si="237"/>
        <v>200000</v>
      </c>
      <c r="U218" s="242"/>
      <c r="V218" s="247">
        <v>200000</v>
      </c>
      <c r="W218" s="243"/>
      <c r="X218" s="323"/>
      <c r="Y218" s="244"/>
      <c r="Z218" s="245"/>
      <c r="AA218" s="245"/>
      <c r="AB218" s="245"/>
      <c r="AC218" s="245"/>
      <c r="AD218" s="245"/>
      <c r="AE218" s="243"/>
      <c r="AF218" s="280">
        <f t="shared" si="230"/>
        <v>225000</v>
      </c>
      <c r="AG218" s="242"/>
      <c r="AH218" s="247">
        <v>200000</v>
      </c>
      <c r="AI218" s="243"/>
      <c r="AJ218" s="323">
        <v>25000</v>
      </c>
      <c r="AK218" s="244"/>
      <c r="AL218" s="245"/>
      <c r="AM218" s="245"/>
      <c r="AN218" s="245"/>
      <c r="AO218" s="245"/>
      <c r="AP218" s="245"/>
      <c r="AQ218" s="243"/>
      <c r="AR218" s="209"/>
      <c r="AS218" s="333"/>
      <c r="AT218" s="333"/>
      <c r="AU218" s="333"/>
      <c r="AV218" s="333"/>
      <c r="AW218" s="3"/>
      <c r="AX218" s="3"/>
      <c r="AY218" s="3"/>
    </row>
    <row r="219" spans="1:136" ht="15.75" customHeight="1">
      <c r="A219" s="235"/>
      <c r="B219" s="180"/>
      <c r="C219" s="180">
        <v>323</v>
      </c>
      <c r="D219" s="547" t="s">
        <v>7</v>
      </c>
      <c r="E219" s="547"/>
      <c r="F219" s="547"/>
      <c r="G219" s="547"/>
      <c r="H219" s="74">
        <f>SUM(I219:S219)</f>
        <v>72000</v>
      </c>
      <c r="I219" s="78"/>
      <c r="J219" s="89">
        <v>72000</v>
      </c>
      <c r="K219" s="80"/>
      <c r="L219" s="321"/>
      <c r="M219" s="118"/>
      <c r="N219" s="79"/>
      <c r="O219" s="79"/>
      <c r="P219" s="79"/>
      <c r="Q219" s="79"/>
      <c r="R219" s="79"/>
      <c r="S219" s="80"/>
      <c r="T219" s="257">
        <f>SUM(U219:AE219)</f>
        <v>72000</v>
      </c>
      <c r="U219" s="242"/>
      <c r="V219" s="247">
        <v>72000</v>
      </c>
      <c r="W219" s="243"/>
      <c r="X219" s="323"/>
      <c r="Y219" s="244"/>
      <c r="Z219" s="245"/>
      <c r="AA219" s="245"/>
      <c r="AB219" s="245"/>
      <c r="AC219" s="245"/>
      <c r="AD219" s="245"/>
      <c r="AE219" s="243"/>
      <c r="AF219" s="280">
        <f t="shared" si="230"/>
        <v>342000</v>
      </c>
      <c r="AG219" s="242"/>
      <c r="AH219" s="247">
        <v>72000</v>
      </c>
      <c r="AI219" s="243"/>
      <c r="AJ219" s="323">
        <v>270000</v>
      </c>
      <c r="AK219" s="244"/>
      <c r="AL219" s="245"/>
      <c r="AM219" s="245"/>
      <c r="AN219" s="245"/>
      <c r="AO219" s="245"/>
      <c r="AP219" s="245"/>
      <c r="AQ219" s="243"/>
      <c r="AR219" s="62"/>
      <c r="AT219" s="195"/>
      <c r="AU219" s="195"/>
      <c r="AV219" s="195"/>
      <c r="AW219" s="62"/>
      <c r="AX219" s="62"/>
      <c r="AY219" s="102"/>
    </row>
    <row r="220" spans="1:136" ht="23.25" customHeight="1">
      <c r="A220" s="235"/>
      <c r="B220" s="180"/>
      <c r="C220" s="180">
        <v>324</v>
      </c>
      <c r="D220" s="547" t="s">
        <v>93</v>
      </c>
      <c r="E220" s="547"/>
      <c r="F220" s="547"/>
      <c r="G220" s="547"/>
      <c r="H220" s="74">
        <f t="shared" si="235"/>
        <v>0</v>
      </c>
      <c r="I220" s="78"/>
      <c r="J220" s="89"/>
      <c r="K220" s="80"/>
      <c r="L220" s="321"/>
      <c r="M220" s="118"/>
      <c r="N220" s="79"/>
      <c r="O220" s="79"/>
      <c r="P220" s="79"/>
      <c r="Q220" s="79"/>
      <c r="R220" s="79"/>
      <c r="S220" s="80"/>
      <c r="T220" s="257">
        <f t="shared" si="237"/>
        <v>0</v>
      </c>
      <c r="U220" s="242"/>
      <c r="V220" s="247"/>
      <c r="W220" s="243"/>
      <c r="X220" s="323"/>
      <c r="Y220" s="244"/>
      <c r="Z220" s="245"/>
      <c r="AA220" s="245"/>
      <c r="AB220" s="245"/>
      <c r="AC220" s="245"/>
      <c r="AD220" s="245"/>
      <c r="AE220" s="243"/>
      <c r="AF220" s="280">
        <f t="shared" si="230"/>
        <v>75000</v>
      </c>
      <c r="AG220" s="242"/>
      <c r="AH220" s="247"/>
      <c r="AI220" s="243"/>
      <c r="AJ220" s="323">
        <v>75000</v>
      </c>
      <c r="AK220" s="244"/>
      <c r="AL220" s="245"/>
      <c r="AM220" s="245"/>
      <c r="AN220" s="245"/>
      <c r="AO220" s="245"/>
      <c r="AP220" s="245"/>
      <c r="AQ220" s="243"/>
      <c r="AR220" s="72"/>
      <c r="AS220" s="260"/>
      <c r="AT220" s="260"/>
      <c r="AU220" s="260"/>
      <c r="AV220" s="260"/>
      <c r="AW220" s="72"/>
      <c r="AX220" s="72"/>
      <c r="AY220" s="194"/>
    </row>
    <row r="221" spans="1:136" ht="15.75" customHeight="1">
      <c r="A221" s="235"/>
      <c r="B221" s="180"/>
      <c r="C221" s="180">
        <v>329</v>
      </c>
      <c r="D221" s="547" t="s">
        <v>8</v>
      </c>
      <c r="E221" s="547"/>
      <c r="F221" s="547"/>
      <c r="G221" s="548"/>
      <c r="H221" s="74">
        <f t="shared" si="235"/>
        <v>21200</v>
      </c>
      <c r="I221" s="78"/>
      <c r="J221" s="89">
        <v>16200</v>
      </c>
      <c r="K221" s="80"/>
      <c r="L221" s="321"/>
      <c r="M221" s="118"/>
      <c r="N221" s="79"/>
      <c r="O221" s="79"/>
      <c r="P221" s="79">
        <v>5000</v>
      </c>
      <c r="Q221" s="79"/>
      <c r="R221" s="79"/>
      <c r="S221" s="80"/>
      <c r="T221" s="257">
        <f t="shared" si="237"/>
        <v>21200</v>
      </c>
      <c r="U221" s="242"/>
      <c r="V221" s="247">
        <v>16200</v>
      </c>
      <c r="W221" s="243"/>
      <c r="X221" s="323"/>
      <c r="Y221" s="244"/>
      <c r="Z221" s="245"/>
      <c r="AA221" s="245"/>
      <c r="AB221" s="245">
        <v>5000</v>
      </c>
      <c r="AC221" s="245"/>
      <c r="AD221" s="245"/>
      <c r="AE221" s="243"/>
      <c r="AF221" s="280">
        <f t="shared" si="230"/>
        <v>21200</v>
      </c>
      <c r="AG221" s="242"/>
      <c r="AH221" s="247">
        <v>16200</v>
      </c>
      <c r="AI221" s="243"/>
      <c r="AJ221" s="323"/>
      <c r="AK221" s="244"/>
      <c r="AL221" s="245"/>
      <c r="AM221" s="245"/>
      <c r="AN221" s="245">
        <v>5000</v>
      </c>
      <c r="AO221" s="245"/>
      <c r="AP221" s="245"/>
      <c r="AQ221" s="243"/>
      <c r="AR221" s="72"/>
      <c r="AS221" s="102"/>
      <c r="AT221" s="102"/>
      <c r="AU221" s="102"/>
      <c r="AV221" s="102"/>
      <c r="AW221" s="72"/>
      <c r="AX221" s="72"/>
      <c r="AY221" s="194"/>
    </row>
    <row r="222" spans="1:136" s="4" customFormat="1" ht="15.75" customHeight="1">
      <c r="A222" s="549">
        <v>34</v>
      </c>
      <c r="B222" s="550"/>
      <c r="C222" s="85"/>
      <c r="D222" s="551" t="s">
        <v>9</v>
      </c>
      <c r="E222" s="551"/>
      <c r="F222" s="551"/>
      <c r="G222" s="552"/>
      <c r="H222" s="73">
        <f t="shared" si="235"/>
        <v>6000</v>
      </c>
      <c r="I222" s="75">
        <f>I223+I224</f>
        <v>0</v>
      </c>
      <c r="J222" s="61">
        <f>J223+J224</f>
        <v>6000</v>
      </c>
      <c r="K222" s="77">
        <f t="shared" ref="K222:S222" si="246">K223+K224</f>
        <v>0</v>
      </c>
      <c r="L222" s="320">
        <f t="shared" si="246"/>
        <v>0</v>
      </c>
      <c r="M222" s="90">
        <f t="shared" si="246"/>
        <v>0</v>
      </c>
      <c r="N222" s="76">
        <f t="shared" si="246"/>
        <v>0</v>
      </c>
      <c r="O222" s="76">
        <f>O223+O224</f>
        <v>0</v>
      </c>
      <c r="P222" s="76">
        <f t="shared" si="246"/>
        <v>0</v>
      </c>
      <c r="Q222" s="76">
        <f t="shared" si="246"/>
        <v>0</v>
      </c>
      <c r="R222" s="76">
        <f t="shared" si="246"/>
        <v>0</v>
      </c>
      <c r="S222" s="77">
        <f t="shared" si="246"/>
        <v>0</v>
      </c>
      <c r="T222" s="249">
        <f t="shared" si="237"/>
        <v>6000</v>
      </c>
      <c r="U222" s="75">
        <f>U223+U224</f>
        <v>0</v>
      </c>
      <c r="V222" s="61">
        <f>V223+V224</f>
        <v>6000</v>
      </c>
      <c r="W222" s="77">
        <f t="shared" ref="W222:AE222" si="247">W223+W224</f>
        <v>0</v>
      </c>
      <c r="X222" s="320">
        <f t="shared" si="247"/>
        <v>0</v>
      </c>
      <c r="Y222" s="90">
        <f t="shared" si="247"/>
        <v>0</v>
      </c>
      <c r="Z222" s="76">
        <f t="shared" si="247"/>
        <v>0</v>
      </c>
      <c r="AA222" s="76">
        <f>AA223+AA224</f>
        <v>0</v>
      </c>
      <c r="AB222" s="76">
        <f t="shared" si="247"/>
        <v>0</v>
      </c>
      <c r="AC222" s="76">
        <f t="shared" si="247"/>
        <v>0</v>
      </c>
      <c r="AD222" s="76">
        <f t="shared" si="247"/>
        <v>0</v>
      </c>
      <c r="AE222" s="77">
        <f t="shared" si="247"/>
        <v>0</v>
      </c>
      <c r="AF222" s="279">
        <f t="shared" si="230"/>
        <v>6000</v>
      </c>
      <c r="AG222" s="75">
        <f>AG223+AG224</f>
        <v>0</v>
      </c>
      <c r="AH222" s="61">
        <f>AH223+AH224</f>
        <v>6000</v>
      </c>
      <c r="AI222" s="77">
        <f t="shared" ref="AI222:AQ222" si="248">AI223+AI224</f>
        <v>0</v>
      </c>
      <c r="AJ222" s="320">
        <f t="shared" si="248"/>
        <v>0</v>
      </c>
      <c r="AK222" s="90">
        <f t="shared" si="248"/>
        <v>0</v>
      </c>
      <c r="AL222" s="76">
        <f t="shared" si="248"/>
        <v>0</v>
      </c>
      <c r="AM222" s="76">
        <f>AM223+AM224</f>
        <v>0</v>
      </c>
      <c r="AN222" s="76">
        <f t="shared" si="248"/>
        <v>0</v>
      </c>
      <c r="AO222" s="76">
        <f t="shared" si="248"/>
        <v>0</v>
      </c>
      <c r="AP222" s="76">
        <f t="shared" si="248"/>
        <v>0</v>
      </c>
      <c r="AQ222" s="77">
        <f t="shared" si="248"/>
        <v>0</v>
      </c>
      <c r="AS222" s="331"/>
      <c r="AT222" s="331"/>
      <c r="AU222" s="331"/>
      <c r="AV222" s="331"/>
      <c r="AY222" s="124"/>
      <c r="AZ222" s="124"/>
      <c r="BA222" s="124"/>
      <c r="BB222" s="124"/>
      <c r="BC222" s="124"/>
      <c r="BD222" s="124"/>
      <c r="BE222" s="124"/>
      <c r="BF222" s="124"/>
      <c r="BG222" s="124"/>
      <c r="BH222" s="124"/>
      <c r="BI222" s="124"/>
      <c r="BJ222" s="124"/>
      <c r="BK222" s="124"/>
      <c r="BL222" s="124"/>
      <c r="BM222" s="124"/>
      <c r="BN222" s="124"/>
      <c r="BO222" s="124"/>
      <c r="BP222" s="191"/>
      <c r="BQ222" s="191"/>
      <c r="BR222" s="191"/>
      <c r="BS222" s="191"/>
      <c r="BT222" s="191"/>
      <c r="BU222" s="191"/>
      <c r="BV222" s="191"/>
      <c r="BW222" s="191"/>
      <c r="BX222" s="191"/>
      <c r="BY222" s="191"/>
      <c r="BZ222" s="191"/>
      <c r="CA222" s="191"/>
      <c r="CB222" s="191"/>
      <c r="CC222" s="191"/>
      <c r="CD222" s="191"/>
      <c r="CE222" s="191"/>
      <c r="CF222" s="191"/>
      <c r="CG222" s="191"/>
      <c r="CH222" s="191"/>
      <c r="CI222" s="191"/>
      <c r="CJ222" s="191"/>
      <c r="CK222" s="191"/>
      <c r="CL222" s="191"/>
      <c r="CM222" s="191"/>
      <c r="CN222" s="191"/>
      <c r="CO222" s="191"/>
      <c r="CP222" s="191"/>
      <c r="CQ222" s="191"/>
      <c r="CR222" s="191"/>
      <c r="CS222" s="191"/>
      <c r="CT222" s="191"/>
      <c r="CU222" s="191"/>
      <c r="CV222" s="191"/>
      <c r="CW222" s="191"/>
      <c r="CX222" s="191"/>
      <c r="CY222" s="191"/>
      <c r="CZ222" s="191"/>
      <c r="DA222" s="191"/>
      <c r="DB222" s="191"/>
      <c r="DC222" s="191"/>
      <c r="DD222" s="191"/>
      <c r="DE222" s="191"/>
      <c r="DF222" s="191"/>
      <c r="DG222" s="191"/>
      <c r="DH222" s="191"/>
      <c r="DI222" s="191"/>
      <c r="DJ222" s="191"/>
      <c r="DK222" s="191"/>
      <c r="DL222" s="191"/>
      <c r="DM222" s="191"/>
      <c r="DN222" s="191"/>
      <c r="DO222" s="191"/>
      <c r="DP222" s="191"/>
      <c r="DQ222" s="191"/>
      <c r="DR222" s="191"/>
      <c r="DS222" s="191"/>
      <c r="DT222" s="191"/>
      <c r="DU222" s="191"/>
      <c r="DV222" s="191"/>
      <c r="DW222" s="191"/>
      <c r="DX222" s="191"/>
      <c r="DY222" s="191"/>
      <c r="DZ222" s="191"/>
      <c r="EA222" s="191"/>
      <c r="EB222" s="191"/>
      <c r="EC222" s="191"/>
      <c r="ED222" s="191"/>
      <c r="EE222" s="191"/>
      <c r="EF222" s="191"/>
    </row>
    <row r="223" spans="1:136" ht="15.75" customHeight="1">
      <c r="A223" s="235"/>
      <c r="B223" s="180"/>
      <c r="C223" s="180">
        <v>342</v>
      </c>
      <c r="D223" s="547" t="s">
        <v>83</v>
      </c>
      <c r="E223" s="547"/>
      <c r="F223" s="547"/>
      <c r="G223" s="547"/>
      <c r="H223" s="74">
        <f t="shared" si="235"/>
        <v>0</v>
      </c>
      <c r="I223" s="78"/>
      <c r="J223" s="89"/>
      <c r="K223" s="80"/>
      <c r="L223" s="321"/>
      <c r="M223" s="118"/>
      <c r="N223" s="79"/>
      <c r="O223" s="79"/>
      <c r="P223" s="79"/>
      <c r="Q223" s="79"/>
      <c r="R223" s="79"/>
      <c r="S223" s="80"/>
      <c r="T223" s="257">
        <f t="shared" si="237"/>
        <v>0</v>
      </c>
      <c r="U223" s="242"/>
      <c r="V223" s="247"/>
      <c r="W223" s="243"/>
      <c r="X223" s="323"/>
      <c r="Y223" s="244"/>
      <c r="Z223" s="245"/>
      <c r="AA223" s="245"/>
      <c r="AB223" s="245"/>
      <c r="AC223" s="245"/>
      <c r="AD223" s="245"/>
      <c r="AE223" s="243"/>
      <c r="AF223" s="280">
        <f t="shared" si="230"/>
        <v>0</v>
      </c>
      <c r="AG223" s="242"/>
      <c r="AH223" s="247"/>
      <c r="AI223" s="243"/>
      <c r="AJ223" s="323"/>
      <c r="AK223" s="244"/>
      <c r="AL223" s="245"/>
      <c r="AM223" s="245"/>
      <c r="AN223" s="245"/>
      <c r="AO223" s="245"/>
      <c r="AP223" s="245"/>
      <c r="AQ223" s="243"/>
      <c r="AR223" s="3"/>
      <c r="AS223" s="331"/>
      <c r="AT223" s="331"/>
      <c r="AU223" s="331"/>
      <c r="AV223" s="331"/>
      <c r="AW223" s="3"/>
      <c r="AX223" s="3"/>
    </row>
    <row r="224" spans="1:136" ht="15.75" customHeight="1">
      <c r="A224" s="235"/>
      <c r="B224" s="180"/>
      <c r="C224" s="180">
        <v>343</v>
      </c>
      <c r="D224" s="547" t="s">
        <v>10</v>
      </c>
      <c r="E224" s="547"/>
      <c r="F224" s="547"/>
      <c r="G224" s="547"/>
      <c r="H224" s="74">
        <f t="shared" si="235"/>
        <v>6000</v>
      </c>
      <c r="I224" s="78"/>
      <c r="J224" s="89">
        <v>6000</v>
      </c>
      <c r="K224" s="80"/>
      <c r="L224" s="321"/>
      <c r="M224" s="118"/>
      <c r="N224" s="79"/>
      <c r="O224" s="79"/>
      <c r="P224" s="79"/>
      <c r="Q224" s="79"/>
      <c r="R224" s="79"/>
      <c r="S224" s="80"/>
      <c r="T224" s="257">
        <f t="shared" si="237"/>
        <v>6000</v>
      </c>
      <c r="U224" s="242"/>
      <c r="V224" s="247">
        <v>6000</v>
      </c>
      <c r="W224" s="243"/>
      <c r="X224" s="323"/>
      <c r="Y224" s="244"/>
      <c r="Z224" s="245"/>
      <c r="AA224" s="245"/>
      <c r="AB224" s="245"/>
      <c r="AC224" s="245"/>
      <c r="AD224" s="245"/>
      <c r="AE224" s="243"/>
      <c r="AF224" s="280">
        <f t="shared" si="230"/>
        <v>6000</v>
      </c>
      <c r="AG224" s="242"/>
      <c r="AH224" s="247">
        <v>6000</v>
      </c>
      <c r="AI224" s="243"/>
      <c r="AJ224" s="323"/>
      <c r="AK224" s="244"/>
      <c r="AL224" s="245"/>
      <c r="AM224" s="245"/>
      <c r="AN224" s="245"/>
      <c r="AO224" s="245"/>
      <c r="AP224" s="245"/>
      <c r="AQ224" s="243"/>
      <c r="AR224" s="3"/>
      <c r="AS224" s="333"/>
      <c r="AT224" s="333"/>
      <c r="AU224" s="333"/>
      <c r="AV224" s="333"/>
      <c r="AW224" s="3"/>
      <c r="AX224" s="3"/>
    </row>
    <row r="225" spans="1:136" s="72" customFormat="1" ht="25.5" customHeight="1">
      <c r="A225" s="337">
        <v>4</v>
      </c>
      <c r="B225" s="66"/>
      <c r="C225" s="66"/>
      <c r="D225" s="553" t="s">
        <v>17</v>
      </c>
      <c r="E225" s="553"/>
      <c r="F225" s="553"/>
      <c r="G225" s="554"/>
      <c r="H225" s="73">
        <f>SUM(I225:S225)</f>
        <v>0</v>
      </c>
      <c r="I225" s="75">
        <f>I226</f>
        <v>0</v>
      </c>
      <c r="J225" s="61">
        <f t="shared" ref="J225:S226" si="249">J226</f>
        <v>0</v>
      </c>
      <c r="K225" s="77">
        <f>K226</f>
        <v>0</v>
      </c>
      <c r="L225" s="320">
        <f t="shared" si="249"/>
        <v>0</v>
      </c>
      <c r="M225" s="90">
        <f t="shared" si="249"/>
        <v>0</v>
      </c>
      <c r="N225" s="76">
        <f t="shared" si="249"/>
        <v>0</v>
      </c>
      <c r="O225" s="76">
        <f t="shared" si="249"/>
        <v>0</v>
      </c>
      <c r="P225" s="76">
        <f t="shared" si="249"/>
        <v>0</v>
      </c>
      <c r="Q225" s="76">
        <f t="shared" si="249"/>
        <v>0</v>
      </c>
      <c r="R225" s="76">
        <f>R226</f>
        <v>0</v>
      </c>
      <c r="S225" s="77">
        <f t="shared" si="249"/>
        <v>0</v>
      </c>
      <c r="T225" s="249">
        <f>SUM(U225:AE225)</f>
        <v>0</v>
      </c>
      <c r="U225" s="75">
        <f t="shared" ref="U225:AE226" si="250">U226</f>
        <v>0</v>
      </c>
      <c r="V225" s="61">
        <f t="shared" si="250"/>
        <v>0</v>
      </c>
      <c r="W225" s="77">
        <f t="shared" si="250"/>
        <v>0</v>
      </c>
      <c r="X225" s="320">
        <f t="shared" si="250"/>
        <v>0</v>
      </c>
      <c r="Y225" s="90">
        <f t="shared" si="250"/>
        <v>0</v>
      </c>
      <c r="Z225" s="76">
        <f t="shared" si="250"/>
        <v>0</v>
      </c>
      <c r="AA225" s="76">
        <f t="shared" si="250"/>
        <v>0</v>
      </c>
      <c r="AB225" s="76">
        <f t="shared" si="250"/>
        <v>0</v>
      </c>
      <c r="AC225" s="76">
        <f t="shared" si="250"/>
        <v>0</v>
      </c>
      <c r="AD225" s="76">
        <f t="shared" si="250"/>
        <v>0</v>
      </c>
      <c r="AE225" s="77">
        <f t="shared" si="250"/>
        <v>0</v>
      </c>
      <c r="AF225" s="279">
        <f>SUM(AG225:AQ225)</f>
        <v>0</v>
      </c>
      <c r="AG225" s="75">
        <f t="shared" ref="AG225:AQ226" si="251">AG226</f>
        <v>0</v>
      </c>
      <c r="AH225" s="61">
        <f t="shared" si="251"/>
        <v>0</v>
      </c>
      <c r="AI225" s="77">
        <f t="shared" si="251"/>
        <v>0</v>
      </c>
      <c r="AJ225" s="320">
        <f t="shared" si="251"/>
        <v>0</v>
      </c>
      <c r="AK225" s="90">
        <f t="shared" si="251"/>
        <v>0</v>
      </c>
      <c r="AL225" s="76">
        <f t="shared" si="251"/>
        <v>0</v>
      </c>
      <c r="AM225" s="76">
        <f t="shared" si="251"/>
        <v>0</v>
      </c>
      <c r="AN225" s="76">
        <f t="shared" si="251"/>
        <v>0</v>
      </c>
      <c r="AO225" s="76">
        <f t="shared" si="251"/>
        <v>0</v>
      </c>
      <c r="AP225" s="76">
        <f t="shared" si="251"/>
        <v>0</v>
      </c>
      <c r="AQ225" s="77">
        <f t="shared" si="251"/>
        <v>0</v>
      </c>
      <c r="AR225" s="209"/>
      <c r="AS225" s="260"/>
      <c r="AT225" s="260"/>
      <c r="AU225" s="260"/>
      <c r="AV225" s="260"/>
      <c r="AW225" s="102"/>
      <c r="AX225" s="102"/>
      <c r="AY225" s="102"/>
      <c r="AZ225" s="193"/>
      <c r="BA225" s="193"/>
      <c r="BB225" s="193"/>
      <c r="BC225" s="193"/>
      <c r="BD225" s="193"/>
      <c r="BE225" s="193"/>
      <c r="BF225" s="193"/>
      <c r="BG225" s="193"/>
      <c r="BH225" s="193"/>
      <c r="BI225" s="193"/>
      <c r="BJ225" s="193"/>
      <c r="BK225" s="193"/>
      <c r="BL225" s="193"/>
      <c r="BM225" s="193"/>
      <c r="BN225" s="193"/>
      <c r="BO225" s="193"/>
      <c r="BP225" s="193"/>
      <c r="BQ225" s="193"/>
      <c r="BR225" s="193"/>
      <c r="BS225" s="193"/>
      <c r="BT225" s="193"/>
      <c r="BU225" s="193"/>
      <c r="BV225" s="193"/>
      <c r="BW225" s="193"/>
      <c r="BX225" s="193"/>
      <c r="BY225" s="193"/>
      <c r="BZ225" s="193"/>
      <c r="CA225" s="193"/>
      <c r="CB225" s="193"/>
      <c r="CC225" s="193"/>
      <c r="CD225" s="193"/>
      <c r="CE225" s="193"/>
      <c r="CF225" s="193"/>
      <c r="CG225" s="193"/>
      <c r="CH225" s="193"/>
      <c r="CI225" s="193"/>
      <c r="CJ225" s="193"/>
      <c r="CK225" s="193"/>
      <c r="CL225" s="193"/>
      <c r="CM225" s="193"/>
      <c r="CN225" s="193"/>
      <c r="CO225" s="193"/>
      <c r="CP225" s="193"/>
      <c r="CQ225" s="193"/>
      <c r="CR225" s="193"/>
      <c r="CS225" s="193"/>
      <c r="CT225" s="193"/>
      <c r="CU225" s="193"/>
      <c r="CV225" s="193"/>
      <c r="CW225" s="193"/>
      <c r="CX225" s="193"/>
      <c r="CY225" s="193"/>
      <c r="CZ225" s="193"/>
      <c r="DA225" s="193"/>
      <c r="DB225" s="193"/>
      <c r="DC225" s="193"/>
      <c r="DD225" s="193"/>
      <c r="DE225" s="193"/>
      <c r="DF225" s="193"/>
      <c r="DG225" s="193"/>
      <c r="DH225" s="193"/>
      <c r="DI225" s="193"/>
      <c r="DJ225" s="193"/>
      <c r="DK225" s="193"/>
      <c r="DL225" s="193"/>
      <c r="DM225" s="193"/>
      <c r="DN225" s="193"/>
      <c r="DO225" s="193"/>
      <c r="DP225" s="193"/>
      <c r="DQ225" s="193"/>
      <c r="DR225" s="193"/>
      <c r="DS225" s="193"/>
      <c r="DT225" s="193"/>
      <c r="DU225" s="193"/>
      <c r="DV225" s="193"/>
      <c r="DW225" s="193"/>
      <c r="DX225" s="193"/>
      <c r="DY225" s="193"/>
      <c r="DZ225" s="193"/>
      <c r="EA225" s="193"/>
      <c r="EB225" s="193"/>
      <c r="EC225" s="193"/>
      <c r="ED225" s="193"/>
      <c r="EE225" s="193"/>
      <c r="EF225" s="193"/>
    </row>
    <row r="226" spans="1:136" s="4" customFormat="1" ht="24.75" customHeight="1">
      <c r="A226" s="549">
        <v>42</v>
      </c>
      <c r="B226" s="550"/>
      <c r="C226" s="214"/>
      <c r="D226" s="551" t="s">
        <v>45</v>
      </c>
      <c r="E226" s="551"/>
      <c r="F226" s="551"/>
      <c r="G226" s="552"/>
      <c r="H226" s="73">
        <f>SUM(I226:S226)</f>
        <v>0</v>
      </c>
      <c r="I226" s="75">
        <f>I227</f>
        <v>0</v>
      </c>
      <c r="J226" s="61">
        <f t="shared" si="249"/>
        <v>0</v>
      </c>
      <c r="K226" s="77">
        <f>K227</f>
        <v>0</v>
      </c>
      <c r="L226" s="320">
        <f t="shared" si="249"/>
        <v>0</v>
      </c>
      <c r="M226" s="90">
        <f t="shared" si="249"/>
        <v>0</v>
      </c>
      <c r="N226" s="76">
        <f t="shared" si="249"/>
        <v>0</v>
      </c>
      <c r="O226" s="76">
        <f t="shared" si="249"/>
        <v>0</v>
      </c>
      <c r="P226" s="76">
        <f t="shared" si="249"/>
        <v>0</v>
      </c>
      <c r="Q226" s="76">
        <f t="shared" si="249"/>
        <v>0</v>
      </c>
      <c r="R226" s="76">
        <f>R227</f>
        <v>0</v>
      </c>
      <c r="S226" s="77">
        <f t="shared" si="249"/>
        <v>0</v>
      </c>
      <c r="T226" s="249">
        <f>SUM(U226:AE226)</f>
        <v>0</v>
      </c>
      <c r="U226" s="75">
        <f t="shared" si="250"/>
        <v>0</v>
      </c>
      <c r="V226" s="61">
        <f t="shared" si="250"/>
        <v>0</v>
      </c>
      <c r="W226" s="77">
        <f t="shared" si="250"/>
        <v>0</v>
      </c>
      <c r="X226" s="320">
        <f t="shared" si="250"/>
        <v>0</v>
      </c>
      <c r="Y226" s="90">
        <f t="shared" si="250"/>
        <v>0</v>
      </c>
      <c r="Z226" s="76">
        <f t="shared" si="250"/>
        <v>0</v>
      </c>
      <c r="AA226" s="76">
        <f t="shared" si="250"/>
        <v>0</v>
      </c>
      <c r="AB226" s="76">
        <f t="shared" si="250"/>
        <v>0</v>
      </c>
      <c r="AC226" s="76">
        <f t="shared" si="250"/>
        <v>0</v>
      </c>
      <c r="AD226" s="76">
        <f t="shared" si="250"/>
        <v>0</v>
      </c>
      <c r="AE226" s="77">
        <f t="shared" si="250"/>
        <v>0</v>
      </c>
      <c r="AF226" s="279">
        <f>SUM(AG226:AQ226)</f>
        <v>0</v>
      </c>
      <c r="AG226" s="75">
        <f t="shared" si="251"/>
        <v>0</v>
      </c>
      <c r="AH226" s="61">
        <f t="shared" si="251"/>
        <v>0</v>
      </c>
      <c r="AI226" s="77">
        <f t="shared" si="251"/>
        <v>0</v>
      </c>
      <c r="AJ226" s="320">
        <f t="shared" si="251"/>
        <v>0</v>
      </c>
      <c r="AK226" s="90">
        <f t="shared" si="251"/>
        <v>0</v>
      </c>
      <c r="AL226" s="76">
        <f t="shared" si="251"/>
        <v>0</v>
      </c>
      <c r="AM226" s="76">
        <f t="shared" si="251"/>
        <v>0</v>
      </c>
      <c r="AN226" s="76">
        <f t="shared" si="251"/>
        <v>0</v>
      </c>
      <c r="AO226" s="76">
        <f t="shared" si="251"/>
        <v>0</v>
      </c>
      <c r="AP226" s="76">
        <f t="shared" si="251"/>
        <v>0</v>
      </c>
      <c r="AQ226" s="77">
        <f t="shared" si="251"/>
        <v>0</v>
      </c>
      <c r="AR226" s="209"/>
      <c r="AS226" s="260"/>
      <c r="AT226" s="260"/>
      <c r="AU226" s="260"/>
      <c r="AV226" s="260"/>
      <c r="AW226" s="196"/>
      <c r="AX226" s="196"/>
      <c r="AY226" s="196"/>
      <c r="AZ226" s="124"/>
      <c r="BA226" s="124"/>
      <c r="BB226" s="124"/>
      <c r="BC226" s="124"/>
      <c r="BD226" s="124"/>
      <c r="BE226" s="124"/>
      <c r="BF226" s="124"/>
      <c r="BG226" s="124"/>
      <c r="BH226" s="124"/>
      <c r="BI226" s="124"/>
      <c r="BJ226" s="124"/>
      <c r="BK226" s="124"/>
      <c r="BL226" s="124"/>
      <c r="BM226" s="124"/>
      <c r="BN226" s="124"/>
      <c r="BO226" s="124"/>
      <c r="BP226" s="191"/>
      <c r="BQ226" s="191"/>
      <c r="BR226" s="191"/>
      <c r="BS226" s="191"/>
      <c r="BT226" s="191"/>
      <c r="BU226" s="191"/>
      <c r="BV226" s="191"/>
      <c r="BW226" s="191"/>
      <c r="BX226" s="191"/>
      <c r="BY226" s="191"/>
      <c r="BZ226" s="191"/>
      <c r="CA226" s="191"/>
      <c r="CB226" s="191"/>
      <c r="CC226" s="191"/>
      <c r="CD226" s="191"/>
      <c r="CE226" s="191"/>
      <c r="CF226" s="191"/>
      <c r="CG226" s="191"/>
      <c r="CH226" s="191"/>
      <c r="CI226" s="191"/>
      <c r="CJ226" s="191"/>
      <c r="CK226" s="191"/>
      <c r="CL226" s="191"/>
      <c r="CM226" s="191"/>
      <c r="CN226" s="191"/>
      <c r="CO226" s="191"/>
      <c r="CP226" s="191"/>
      <c r="CQ226" s="191"/>
      <c r="CR226" s="191"/>
      <c r="CS226" s="191"/>
      <c r="CT226" s="191"/>
      <c r="CU226" s="191"/>
      <c r="CV226" s="191"/>
      <c r="CW226" s="191"/>
      <c r="CX226" s="191"/>
      <c r="CY226" s="191"/>
      <c r="CZ226" s="191"/>
      <c r="DA226" s="191"/>
      <c r="DB226" s="191"/>
      <c r="DC226" s="191"/>
      <c r="DD226" s="191"/>
      <c r="DE226" s="191"/>
      <c r="DF226" s="191"/>
      <c r="DG226" s="191"/>
      <c r="DH226" s="191"/>
      <c r="DI226" s="191"/>
      <c r="DJ226" s="191"/>
      <c r="DK226" s="191"/>
      <c r="DL226" s="191"/>
      <c r="DM226" s="191"/>
      <c r="DN226" s="191"/>
      <c r="DO226" s="191"/>
      <c r="DP226" s="191"/>
      <c r="DQ226" s="191"/>
      <c r="DR226" s="191"/>
      <c r="DS226" s="191"/>
      <c r="DT226" s="191"/>
      <c r="DU226" s="191"/>
      <c r="DV226" s="191"/>
      <c r="DW226" s="191"/>
      <c r="DX226" s="191"/>
      <c r="DY226" s="191"/>
      <c r="DZ226" s="191"/>
      <c r="EA226" s="191"/>
      <c r="EB226" s="191"/>
      <c r="EC226" s="191"/>
      <c r="ED226" s="191"/>
      <c r="EE226" s="191"/>
      <c r="EF226" s="191"/>
    </row>
    <row r="227" spans="1:136" ht="15">
      <c r="A227" s="235"/>
      <c r="B227" s="180"/>
      <c r="C227" s="180">
        <v>426</v>
      </c>
      <c r="D227" s="547" t="s">
        <v>88</v>
      </c>
      <c r="E227" s="547"/>
      <c r="F227" s="547"/>
      <c r="G227" s="548"/>
      <c r="H227" s="74">
        <f>SUM(I227:S227)</f>
        <v>0</v>
      </c>
      <c r="I227" s="78"/>
      <c r="J227" s="89"/>
      <c r="K227" s="80"/>
      <c r="L227" s="321"/>
      <c r="M227" s="118"/>
      <c r="N227" s="79"/>
      <c r="O227" s="79"/>
      <c r="P227" s="79"/>
      <c r="Q227" s="79"/>
      <c r="R227" s="79"/>
      <c r="S227" s="80"/>
      <c r="T227" s="257">
        <f>SUM(U227:AE227)</f>
        <v>0</v>
      </c>
      <c r="U227" s="242"/>
      <c r="V227" s="247"/>
      <c r="W227" s="243"/>
      <c r="X227" s="323"/>
      <c r="Y227" s="244"/>
      <c r="Z227" s="245"/>
      <c r="AA227" s="245"/>
      <c r="AB227" s="245"/>
      <c r="AC227" s="245"/>
      <c r="AD227" s="245"/>
      <c r="AE227" s="243"/>
      <c r="AF227" s="280">
        <f>SUM(AG227:AQ227)</f>
        <v>0</v>
      </c>
      <c r="AG227" s="242"/>
      <c r="AH227" s="247"/>
      <c r="AI227" s="243"/>
      <c r="AJ227" s="323"/>
      <c r="AK227" s="244"/>
      <c r="AL227" s="245"/>
      <c r="AM227" s="245"/>
      <c r="AN227" s="245"/>
      <c r="AO227" s="245"/>
      <c r="AP227" s="245"/>
      <c r="AQ227" s="243"/>
      <c r="AR227" s="209"/>
      <c r="AS227" s="196"/>
      <c r="AT227" s="196"/>
      <c r="AU227" s="196"/>
      <c r="AV227" s="196"/>
      <c r="AW227" s="189"/>
      <c r="AX227" s="189"/>
      <c r="AY227" s="189"/>
    </row>
    <row r="228" spans="1:136" s="286" customFormat="1" ht="29.25" customHeight="1">
      <c r="A228" s="284"/>
      <c r="B228" s="285"/>
      <c r="D228" s="287"/>
      <c r="E228" s="287"/>
      <c r="F228" s="287"/>
      <c r="G228" s="287"/>
      <c r="I228" s="617" t="s">
        <v>151</v>
      </c>
      <c r="J228" s="617"/>
      <c r="K228" s="617"/>
      <c r="L228" s="617"/>
      <c r="M228" s="617"/>
      <c r="N228" s="617"/>
      <c r="O228" s="617"/>
      <c r="P228" s="617"/>
      <c r="Q228" s="617"/>
      <c r="R228" s="617"/>
      <c r="S228" s="617"/>
      <c r="U228" s="617" t="s">
        <v>151</v>
      </c>
      <c r="V228" s="617"/>
      <c r="W228" s="617"/>
      <c r="X228" s="617"/>
      <c r="Y228" s="617"/>
      <c r="Z228" s="617"/>
      <c r="AA228" s="617"/>
      <c r="AB228" s="617"/>
      <c r="AC228" s="617"/>
      <c r="AD228" s="617"/>
      <c r="AE228" s="617"/>
      <c r="AG228" s="617" t="s">
        <v>151</v>
      </c>
      <c r="AH228" s="617"/>
      <c r="AI228" s="617"/>
      <c r="AJ228" s="617"/>
      <c r="AK228" s="617"/>
      <c r="AL228" s="617"/>
      <c r="AM228" s="617"/>
      <c r="AN228" s="617"/>
      <c r="AO228" s="617"/>
      <c r="AP228" s="617"/>
      <c r="AQ228" s="618"/>
      <c r="AR228" s="211"/>
      <c r="AS228" s="196"/>
      <c r="AT228" s="196"/>
      <c r="AU228" s="196"/>
      <c r="AV228" s="196"/>
      <c r="AW228" s="194"/>
      <c r="AX228" s="194"/>
      <c r="AY228" s="194"/>
      <c r="AZ228" s="288"/>
      <c r="BA228" s="288"/>
      <c r="BB228" s="288"/>
      <c r="BC228" s="288"/>
      <c r="BD228" s="288"/>
      <c r="BE228" s="288"/>
      <c r="BF228" s="288"/>
      <c r="BG228" s="288"/>
      <c r="BH228" s="288"/>
      <c r="BI228" s="288"/>
      <c r="BJ228" s="288"/>
      <c r="BK228" s="288"/>
      <c r="BL228" s="288"/>
      <c r="BM228" s="288"/>
      <c r="BN228" s="288"/>
      <c r="BO228" s="288"/>
    </row>
    <row r="229" spans="1:136" s="62" customFormat="1" ht="10.5" customHeight="1">
      <c r="A229" s="456"/>
      <c r="B229" s="26"/>
      <c r="C229" s="26"/>
      <c r="D229" s="27"/>
      <c r="E229" s="27"/>
      <c r="F229" s="27"/>
      <c r="G229" s="27"/>
      <c r="H229" s="86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6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6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126"/>
      <c r="AR229" s="212"/>
      <c r="AS229" s="124"/>
      <c r="AT229" s="124"/>
      <c r="AU229" s="124"/>
      <c r="AV229" s="124"/>
      <c r="AW229" s="124"/>
      <c r="AX229" s="124"/>
      <c r="AY229" s="124"/>
      <c r="AZ229" s="102"/>
      <c r="BA229" s="102"/>
      <c r="BB229" s="102"/>
      <c r="BC229" s="102"/>
      <c r="BD229" s="102"/>
      <c r="BE229" s="102"/>
      <c r="BF229" s="102"/>
      <c r="BG229" s="102"/>
      <c r="BH229" s="102"/>
      <c r="BI229" s="102"/>
      <c r="BJ229" s="102"/>
      <c r="BK229" s="102"/>
      <c r="BL229" s="102"/>
      <c r="BM229" s="102"/>
      <c r="BN229" s="102"/>
      <c r="BO229" s="102"/>
    </row>
    <row r="230" spans="1:136" s="72" customFormat="1" ht="25.9" customHeight="1">
      <c r="A230" s="574" t="s">
        <v>308</v>
      </c>
      <c r="B230" s="575"/>
      <c r="C230" s="575"/>
      <c r="D230" s="566" t="s">
        <v>309</v>
      </c>
      <c r="E230" s="566"/>
      <c r="F230" s="566"/>
      <c r="G230" s="567"/>
      <c r="H230" s="81">
        <f>SUM(I230:S230)</f>
        <v>0</v>
      </c>
      <c r="I230" s="82">
        <f>I231</f>
        <v>0</v>
      </c>
      <c r="J230" s="303">
        <f t="shared" ref="J230:S230" si="252">J231</f>
        <v>0</v>
      </c>
      <c r="K230" s="84">
        <f t="shared" si="252"/>
        <v>0</v>
      </c>
      <c r="L230" s="319">
        <f t="shared" si="252"/>
        <v>0</v>
      </c>
      <c r="M230" s="120">
        <f t="shared" si="252"/>
        <v>0</v>
      </c>
      <c r="N230" s="83">
        <f t="shared" si="252"/>
        <v>0</v>
      </c>
      <c r="O230" s="83">
        <f t="shared" si="252"/>
        <v>0</v>
      </c>
      <c r="P230" s="83">
        <f t="shared" si="252"/>
        <v>0</v>
      </c>
      <c r="Q230" s="83">
        <f t="shared" si="252"/>
        <v>0</v>
      </c>
      <c r="R230" s="83">
        <f t="shared" si="252"/>
        <v>0</v>
      </c>
      <c r="S230" s="84">
        <f t="shared" si="252"/>
        <v>0</v>
      </c>
      <c r="T230" s="262">
        <f>SUM(U230:AE230)</f>
        <v>0</v>
      </c>
      <c r="U230" s="82">
        <f t="shared" ref="U230:AE230" si="253">U231</f>
        <v>0</v>
      </c>
      <c r="V230" s="303">
        <f t="shared" si="253"/>
        <v>0</v>
      </c>
      <c r="W230" s="84">
        <f t="shared" si="253"/>
        <v>0</v>
      </c>
      <c r="X230" s="319">
        <f t="shared" si="253"/>
        <v>0</v>
      </c>
      <c r="Y230" s="120">
        <f t="shared" si="253"/>
        <v>0</v>
      </c>
      <c r="Z230" s="83">
        <f t="shared" si="253"/>
        <v>0</v>
      </c>
      <c r="AA230" s="83">
        <f t="shared" si="253"/>
        <v>0</v>
      </c>
      <c r="AB230" s="83">
        <f t="shared" si="253"/>
        <v>0</v>
      </c>
      <c r="AC230" s="83">
        <f t="shared" si="253"/>
        <v>0</v>
      </c>
      <c r="AD230" s="83">
        <f t="shared" si="253"/>
        <v>0</v>
      </c>
      <c r="AE230" s="84">
        <f t="shared" si="253"/>
        <v>0</v>
      </c>
      <c r="AF230" s="278">
        <f>SUM(AG230:AQ230)</f>
        <v>0</v>
      </c>
      <c r="AG230" s="82">
        <f t="shared" ref="AG230:AQ230" si="254">AG231</f>
        <v>0</v>
      </c>
      <c r="AH230" s="303">
        <f t="shared" si="254"/>
        <v>0</v>
      </c>
      <c r="AI230" s="84">
        <f t="shared" si="254"/>
        <v>0</v>
      </c>
      <c r="AJ230" s="319">
        <f t="shared" si="254"/>
        <v>0</v>
      </c>
      <c r="AK230" s="120">
        <f t="shared" si="254"/>
        <v>0</v>
      </c>
      <c r="AL230" s="83">
        <f t="shared" si="254"/>
        <v>0</v>
      </c>
      <c r="AM230" s="83">
        <f t="shared" si="254"/>
        <v>0</v>
      </c>
      <c r="AN230" s="83">
        <f t="shared" si="254"/>
        <v>0</v>
      </c>
      <c r="AO230" s="83">
        <f t="shared" si="254"/>
        <v>0</v>
      </c>
      <c r="AP230" s="83">
        <f t="shared" si="254"/>
        <v>0</v>
      </c>
      <c r="AQ230" s="84">
        <f t="shared" si="254"/>
        <v>0</v>
      </c>
      <c r="AR230" s="212"/>
      <c r="AS230" s="102"/>
      <c r="AT230" s="102"/>
      <c r="AU230" s="103"/>
      <c r="AV230" s="103"/>
      <c r="AW230" s="103"/>
      <c r="AX230" s="103"/>
      <c r="AY230" s="103"/>
      <c r="AZ230" s="194"/>
      <c r="BA230" s="194"/>
      <c r="BB230" s="194"/>
      <c r="BC230" s="194"/>
      <c r="BD230" s="194"/>
      <c r="BE230" s="194"/>
      <c r="BF230" s="194"/>
      <c r="BG230" s="194"/>
      <c r="BH230" s="194"/>
      <c r="BI230" s="194"/>
      <c r="BJ230" s="194"/>
      <c r="BK230" s="194"/>
      <c r="BL230" s="194"/>
      <c r="BM230" s="194"/>
      <c r="BN230" s="194"/>
      <c r="BO230" s="194"/>
      <c r="BP230" s="193"/>
      <c r="BQ230" s="193"/>
      <c r="BR230" s="193"/>
      <c r="BS230" s="193"/>
      <c r="BT230" s="193"/>
      <c r="BU230" s="193"/>
      <c r="BV230" s="193"/>
      <c r="BW230" s="193"/>
      <c r="BX230" s="193"/>
      <c r="BY230" s="193"/>
      <c r="BZ230" s="193"/>
      <c r="CA230" s="193"/>
      <c r="CB230" s="193"/>
      <c r="CC230" s="193"/>
      <c r="CD230" s="193"/>
      <c r="CE230" s="193"/>
      <c r="CF230" s="193"/>
      <c r="CG230" s="193"/>
      <c r="CH230" s="193"/>
      <c r="CI230" s="193"/>
      <c r="CJ230" s="193"/>
      <c r="CK230" s="193"/>
      <c r="CL230" s="193"/>
      <c r="CM230" s="193"/>
      <c r="CN230" s="193"/>
      <c r="CO230" s="193"/>
      <c r="CP230" s="193"/>
      <c r="CQ230" s="193"/>
      <c r="CR230" s="193"/>
      <c r="CS230" s="193"/>
      <c r="CT230" s="193"/>
      <c r="CU230" s="193"/>
      <c r="CV230" s="193"/>
      <c r="CW230" s="193"/>
      <c r="CX230" s="193"/>
      <c r="CY230" s="193"/>
      <c r="CZ230" s="193"/>
      <c r="DA230" s="193"/>
      <c r="DB230" s="193"/>
      <c r="DC230" s="193"/>
      <c r="DD230" s="193"/>
      <c r="DE230" s="193"/>
      <c r="DF230" s="193"/>
      <c r="DG230" s="193"/>
      <c r="DH230" s="193"/>
      <c r="DI230" s="193"/>
      <c r="DJ230" s="193"/>
      <c r="DK230" s="193"/>
      <c r="DL230" s="193"/>
      <c r="DM230" s="193"/>
      <c r="DN230" s="193"/>
      <c r="DO230" s="193"/>
      <c r="DP230" s="193"/>
      <c r="DQ230" s="193"/>
      <c r="DR230" s="193"/>
      <c r="DS230" s="193"/>
      <c r="DT230" s="193"/>
      <c r="DU230" s="193"/>
      <c r="DV230" s="193"/>
      <c r="DW230" s="193"/>
      <c r="DX230" s="193"/>
      <c r="DY230" s="193"/>
      <c r="DZ230" s="193"/>
      <c r="EA230" s="193"/>
      <c r="EB230" s="193"/>
      <c r="EC230" s="193"/>
      <c r="ED230" s="193"/>
      <c r="EE230" s="193"/>
      <c r="EF230" s="193"/>
    </row>
    <row r="231" spans="1:136" s="72" customFormat="1" ht="15.75" customHeight="1">
      <c r="A231" s="458">
        <v>3</v>
      </c>
      <c r="B231" s="68"/>
      <c r="C231" s="85"/>
      <c r="D231" s="551" t="s">
        <v>16</v>
      </c>
      <c r="E231" s="551"/>
      <c r="F231" s="551"/>
      <c r="G231" s="552"/>
      <c r="H231" s="73">
        <f>SUM(I231:S231)</f>
        <v>0</v>
      </c>
      <c r="I231" s="75">
        <f>I232</f>
        <v>0</v>
      </c>
      <c r="J231" s="61">
        <f>J232</f>
        <v>0</v>
      </c>
      <c r="K231" s="77">
        <f t="shared" ref="K231:AQ231" si="255">K232</f>
        <v>0</v>
      </c>
      <c r="L231" s="320">
        <f t="shared" si="255"/>
        <v>0</v>
      </c>
      <c r="M231" s="90">
        <f t="shared" si="255"/>
        <v>0</v>
      </c>
      <c r="N231" s="76">
        <f t="shared" si="255"/>
        <v>0</v>
      </c>
      <c r="O231" s="76">
        <f t="shared" si="255"/>
        <v>0</v>
      </c>
      <c r="P231" s="76">
        <f t="shared" si="255"/>
        <v>0</v>
      </c>
      <c r="Q231" s="76">
        <f t="shared" si="255"/>
        <v>0</v>
      </c>
      <c r="R231" s="76">
        <f t="shared" si="255"/>
        <v>0</v>
      </c>
      <c r="S231" s="77">
        <f t="shared" si="255"/>
        <v>0</v>
      </c>
      <c r="T231" s="249">
        <f>SUM(U231:AE231)</f>
        <v>0</v>
      </c>
      <c r="U231" s="75">
        <f>U232</f>
        <v>0</v>
      </c>
      <c r="V231" s="61">
        <f>V232</f>
        <v>0</v>
      </c>
      <c r="W231" s="77">
        <f t="shared" si="255"/>
        <v>0</v>
      </c>
      <c r="X231" s="320">
        <f t="shared" si="255"/>
        <v>0</v>
      </c>
      <c r="Y231" s="90">
        <f t="shared" si="255"/>
        <v>0</v>
      </c>
      <c r="Z231" s="76">
        <f t="shared" si="255"/>
        <v>0</v>
      </c>
      <c r="AA231" s="76">
        <f t="shared" si="255"/>
        <v>0</v>
      </c>
      <c r="AB231" s="76">
        <f t="shared" si="255"/>
        <v>0</v>
      </c>
      <c r="AC231" s="76">
        <f t="shared" si="255"/>
        <v>0</v>
      </c>
      <c r="AD231" s="76">
        <f t="shared" si="255"/>
        <v>0</v>
      </c>
      <c r="AE231" s="77">
        <f t="shared" si="255"/>
        <v>0</v>
      </c>
      <c r="AF231" s="279">
        <f>SUM(AG231:AQ231)</f>
        <v>0</v>
      </c>
      <c r="AG231" s="75">
        <f>AG232</f>
        <v>0</v>
      </c>
      <c r="AH231" s="61">
        <f>AH232</f>
        <v>0</v>
      </c>
      <c r="AI231" s="77">
        <f t="shared" si="255"/>
        <v>0</v>
      </c>
      <c r="AJ231" s="320">
        <f t="shared" si="255"/>
        <v>0</v>
      </c>
      <c r="AK231" s="90">
        <f t="shared" si="255"/>
        <v>0</v>
      </c>
      <c r="AL231" s="76">
        <f t="shared" si="255"/>
        <v>0</v>
      </c>
      <c r="AM231" s="76">
        <f t="shared" si="255"/>
        <v>0</v>
      </c>
      <c r="AN231" s="76">
        <f t="shared" si="255"/>
        <v>0</v>
      </c>
      <c r="AO231" s="76">
        <f t="shared" si="255"/>
        <v>0</v>
      </c>
      <c r="AP231" s="76">
        <f t="shared" si="255"/>
        <v>0</v>
      </c>
      <c r="AQ231" s="77">
        <f t="shared" si="255"/>
        <v>0</v>
      </c>
      <c r="AR231" s="212"/>
      <c r="AS231" s="102"/>
      <c r="AT231" s="102"/>
      <c r="AU231" s="103"/>
      <c r="AV231" s="103"/>
      <c r="AW231" s="103"/>
      <c r="AX231" s="103"/>
      <c r="AY231" s="103"/>
      <c r="AZ231" s="194"/>
      <c r="BA231" s="194"/>
      <c r="BB231" s="194"/>
      <c r="BC231" s="194"/>
      <c r="BD231" s="194"/>
      <c r="BE231" s="194"/>
      <c r="BF231" s="194"/>
      <c r="BG231" s="194"/>
      <c r="BH231" s="194"/>
      <c r="BI231" s="194"/>
      <c r="BJ231" s="194"/>
      <c r="BK231" s="194"/>
      <c r="BL231" s="194"/>
      <c r="BM231" s="194"/>
      <c r="BN231" s="194"/>
      <c r="BO231" s="194"/>
      <c r="BP231" s="193"/>
      <c r="BQ231" s="193"/>
      <c r="BR231" s="193"/>
      <c r="BS231" s="193"/>
      <c r="BT231" s="193"/>
      <c r="BU231" s="193"/>
      <c r="BV231" s="193"/>
      <c r="BW231" s="193"/>
      <c r="BX231" s="193"/>
      <c r="BY231" s="193"/>
      <c r="BZ231" s="193"/>
      <c r="CA231" s="193"/>
      <c r="CB231" s="193"/>
      <c r="CC231" s="193"/>
      <c r="CD231" s="193"/>
      <c r="CE231" s="193"/>
      <c r="CF231" s="193"/>
      <c r="CG231" s="193"/>
      <c r="CH231" s="193"/>
      <c r="CI231" s="193"/>
      <c r="CJ231" s="193"/>
      <c r="CK231" s="193"/>
      <c r="CL231" s="193"/>
      <c r="CM231" s="193"/>
      <c r="CN231" s="193"/>
      <c r="CO231" s="193"/>
      <c r="CP231" s="193"/>
      <c r="CQ231" s="193"/>
      <c r="CR231" s="193"/>
      <c r="CS231" s="193"/>
      <c r="CT231" s="193"/>
      <c r="CU231" s="193"/>
      <c r="CV231" s="193"/>
      <c r="CW231" s="193"/>
      <c r="CX231" s="193"/>
      <c r="CY231" s="193"/>
      <c r="CZ231" s="193"/>
      <c r="DA231" s="193"/>
      <c r="DB231" s="193"/>
      <c r="DC231" s="193"/>
      <c r="DD231" s="193"/>
      <c r="DE231" s="193"/>
      <c r="DF231" s="193"/>
      <c r="DG231" s="193"/>
      <c r="DH231" s="193"/>
      <c r="DI231" s="193"/>
      <c r="DJ231" s="193"/>
      <c r="DK231" s="193"/>
      <c r="DL231" s="193"/>
      <c r="DM231" s="193"/>
      <c r="DN231" s="193"/>
      <c r="DO231" s="193"/>
      <c r="DP231" s="193"/>
      <c r="DQ231" s="193"/>
      <c r="DR231" s="193"/>
      <c r="DS231" s="193"/>
      <c r="DT231" s="193"/>
      <c r="DU231" s="193"/>
      <c r="DV231" s="193"/>
      <c r="DW231" s="193"/>
      <c r="DX231" s="193"/>
      <c r="DY231" s="193"/>
      <c r="DZ231" s="193"/>
      <c r="EA231" s="193"/>
      <c r="EB231" s="193"/>
      <c r="EC231" s="193"/>
      <c r="ED231" s="193"/>
      <c r="EE231" s="193"/>
      <c r="EF231" s="193"/>
    </row>
    <row r="232" spans="1:136" s="4" customFormat="1" ht="15.75" customHeight="1">
      <c r="A232" s="549">
        <v>32</v>
      </c>
      <c r="B232" s="550"/>
      <c r="C232" s="85"/>
      <c r="D232" s="551" t="s">
        <v>4</v>
      </c>
      <c r="E232" s="551"/>
      <c r="F232" s="551"/>
      <c r="G232" s="552"/>
      <c r="H232" s="73">
        <f>SUM(I232:S232)</f>
        <v>0</v>
      </c>
      <c r="I232" s="75">
        <f t="shared" ref="I232:S232" si="256">SUM(I233:I234)</f>
        <v>0</v>
      </c>
      <c r="J232" s="61">
        <f t="shared" si="256"/>
        <v>0</v>
      </c>
      <c r="K232" s="77">
        <f t="shared" si="256"/>
        <v>0</v>
      </c>
      <c r="L232" s="320">
        <f t="shared" si="256"/>
        <v>0</v>
      </c>
      <c r="M232" s="90">
        <f t="shared" si="256"/>
        <v>0</v>
      </c>
      <c r="N232" s="76">
        <f t="shared" si="256"/>
        <v>0</v>
      </c>
      <c r="O232" s="76">
        <f t="shared" si="256"/>
        <v>0</v>
      </c>
      <c r="P232" s="76">
        <f t="shared" si="256"/>
        <v>0</v>
      </c>
      <c r="Q232" s="76">
        <f t="shared" si="256"/>
        <v>0</v>
      </c>
      <c r="R232" s="76">
        <f t="shared" si="256"/>
        <v>0</v>
      </c>
      <c r="S232" s="77">
        <f t="shared" si="256"/>
        <v>0</v>
      </c>
      <c r="T232" s="249">
        <f>SUM(U232:AE232)</f>
        <v>0</v>
      </c>
      <c r="U232" s="75">
        <f t="shared" ref="U232:AE232" si="257">SUM(U233:U234)</f>
        <v>0</v>
      </c>
      <c r="V232" s="61">
        <f t="shared" si="257"/>
        <v>0</v>
      </c>
      <c r="W232" s="77">
        <f t="shared" si="257"/>
        <v>0</v>
      </c>
      <c r="X232" s="320">
        <f t="shared" si="257"/>
        <v>0</v>
      </c>
      <c r="Y232" s="90">
        <f t="shared" si="257"/>
        <v>0</v>
      </c>
      <c r="Z232" s="76">
        <f t="shared" si="257"/>
        <v>0</v>
      </c>
      <c r="AA232" s="76">
        <f t="shared" si="257"/>
        <v>0</v>
      </c>
      <c r="AB232" s="76">
        <f t="shared" si="257"/>
        <v>0</v>
      </c>
      <c r="AC232" s="76">
        <f t="shared" si="257"/>
        <v>0</v>
      </c>
      <c r="AD232" s="76">
        <f t="shared" si="257"/>
        <v>0</v>
      </c>
      <c r="AE232" s="77">
        <f t="shared" si="257"/>
        <v>0</v>
      </c>
      <c r="AF232" s="279">
        <f>SUM(AG232:AQ232)</f>
        <v>0</v>
      </c>
      <c r="AG232" s="75">
        <f t="shared" ref="AG232:AQ232" si="258">SUM(AG233:AG234)</f>
        <v>0</v>
      </c>
      <c r="AH232" s="61">
        <f t="shared" si="258"/>
        <v>0</v>
      </c>
      <c r="AI232" s="77">
        <f t="shared" si="258"/>
        <v>0</v>
      </c>
      <c r="AJ232" s="320">
        <f t="shared" si="258"/>
        <v>0</v>
      </c>
      <c r="AK232" s="90">
        <f t="shared" si="258"/>
        <v>0</v>
      </c>
      <c r="AL232" s="76">
        <f t="shared" si="258"/>
        <v>0</v>
      </c>
      <c r="AM232" s="76">
        <f t="shared" si="258"/>
        <v>0</v>
      </c>
      <c r="AN232" s="76">
        <f t="shared" si="258"/>
        <v>0</v>
      </c>
      <c r="AO232" s="76">
        <f t="shared" si="258"/>
        <v>0</v>
      </c>
      <c r="AP232" s="76">
        <f t="shared" si="258"/>
        <v>0</v>
      </c>
      <c r="AQ232" s="77">
        <f t="shared" si="258"/>
        <v>0</v>
      </c>
      <c r="AR232" s="209"/>
      <c r="AS232" s="102"/>
      <c r="AT232" s="102"/>
      <c r="AU232" s="102"/>
      <c r="AV232" s="102"/>
      <c r="AW232" s="102"/>
      <c r="AX232" s="102"/>
      <c r="AY232" s="102"/>
      <c r="AZ232" s="124"/>
      <c r="BA232" s="124"/>
      <c r="BB232" s="124"/>
      <c r="BC232" s="124"/>
      <c r="BD232" s="124"/>
      <c r="BE232" s="124"/>
      <c r="BF232" s="124"/>
      <c r="BG232" s="124"/>
      <c r="BH232" s="124"/>
      <c r="BI232" s="124"/>
      <c r="BJ232" s="124"/>
      <c r="BK232" s="124"/>
      <c r="BL232" s="124"/>
      <c r="BM232" s="124"/>
      <c r="BN232" s="124"/>
      <c r="BO232" s="124"/>
      <c r="BP232" s="191"/>
      <c r="BQ232" s="191"/>
      <c r="BR232" s="191"/>
      <c r="BS232" s="191"/>
      <c r="BT232" s="191"/>
      <c r="BU232" s="191"/>
      <c r="BV232" s="191"/>
      <c r="BW232" s="191"/>
      <c r="BX232" s="191"/>
      <c r="BY232" s="191"/>
      <c r="BZ232" s="191"/>
      <c r="CA232" s="191"/>
      <c r="CB232" s="191"/>
      <c r="CC232" s="191"/>
      <c r="CD232" s="191"/>
      <c r="CE232" s="191"/>
      <c r="CF232" s="191"/>
      <c r="CG232" s="191"/>
      <c r="CH232" s="191"/>
      <c r="CI232" s="191"/>
      <c r="CJ232" s="191"/>
      <c r="CK232" s="191"/>
      <c r="CL232" s="191"/>
      <c r="CM232" s="191"/>
      <c r="CN232" s="191"/>
      <c r="CO232" s="191"/>
      <c r="CP232" s="191"/>
      <c r="CQ232" s="191"/>
      <c r="CR232" s="191"/>
      <c r="CS232" s="191"/>
      <c r="CT232" s="191"/>
      <c r="CU232" s="191"/>
      <c r="CV232" s="191"/>
      <c r="CW232" s="191"/>
      <c r="CX232" s="191"/>
      <c r="CY232" s="191"/>
      <c r="CZ232" s="191"/>
      <c r="DA232" s="191"/>
      <c r="DB232" s="191"/>
      <c r="DC232" s="191"/>
      <c r="DD232" s="191"/>
      <c r="DE232" s="191"/>
      <c r="DF232" s="191"/>
      <c r="DG232" s="191"/>
      <c r="DH232" s="191"/>
      <c r="DI232" s="191"/>
      <c r="DJ232" s="191"/>
      <c r="DK232" s="191"/>
      <c r="DL232" s="191"/>
      <c r="DM232" s="191"/>
      <c r="DN232" s="191"/>
      <c r="DO232" s="191"/>
      <c r="DP232" s="191"/>
      <c r="DQ232" s="191"/>
      <c r="DR232" s="191"/>
      <c r="DS232" s="191"/>
      <c r="DT232" s="191"/>
      <c r="DU232" s="191"/>
      <c r="DV232" s="191"/>
      <c r="DW232" s="191"/>
      <c r="DX232" s="191"/>
      <c r="DY232" s="191"/>
      <c r="DZ232" s="191"/>
      <c r="EA232" s="191"/>
      <c r="EB232" s="191"/>
      <c r="EC232" s="191"/>
      <c r="ED232" s="191"/>
      <c r="EE232" s="191"/>
      <c r="EF232" s="191"/>
    </row>
    <row r="233" spans="1:136" ht="15.75" customHeight="1">
      <c r="A233" s="235"/>
      <c r="B233" s="180"/>
      <c r="C233" s="180">
        <v>322</v>
      </c>
      <c r="D233" s="547" t="s">
        <v>6</v>
      </c>
      <c r="E233" s="547"/>
      <c r="F233" s="547"/>
      <c r="G233" s="548"/>
      <c r="H233" s="74">
        <f>SUM(I233:S233)</f>
        <v>0</v>
      </c>
      <c r="I233" s="78"/>
      <c r="J233" s="89"/>
      <c r="K233" s="80"/>
      <c r="L233" s="321"/>
      <c r="M233" s="118"/>
      <c r="N233" s="79"/>
      <c r="O233" s="79"/>
      <c r="P233" s="79"/>
      <c r="Q233" s="79"/>
      <c r="R233" s="79"/>
      <c r="S233" s="80"/>
      <c r="T233" s="257">
        <f>SUM(U233:AE233)</f>
        <v>0</v>
      </c>
      <c r="U233" s="242"/>
      <c r="V233" s="247"/>
      <c r="W233" s="243"/>
      <c r="X233" s="323"/>
      <c r="Y233" s="244"/>
      <c r="Z233" s="245"/>
      <c r="AA233" s="245"/>
      <c r="AB233" s="245"/>
      <c r="AC233" s="245"/>
      <c r="AD233" s="245"/>
      <c r="AE233" s="243"/>
      <c r="AF233" s="280">
        <f>SUM(AG233:AQ233)</f>
        <v>0</v>
      </c>
      <c r="AG233" s="242"/>
      <c r="AH233" s="247"/>
      <c r="AI233" s="243"/>
      <c r="AJ233" s="323"/>
      <c r="AK233" s="244"/>
      <c r="AL233" s="245"/>
      <c r="AM233" s="245"/>
      <c r="AN233" s="245"/>
      <c r="AO233" s="245"/>
      <c r="AP233" s="245"/>
      <c r="AQ233" s="243"/>
      <c r="AR233" s="201"/>
      <c r="AS233" s="196"/>
      <c r="AT233" s="196"/>
      <c r="AU233" s="196"/>
      <c r="AV233" s="196"/>
    </row>
    <row r="234" spans="1:136" ht="15.75" customHeight="1">
      <c r="A234" s="235"/>
      <c r="B234" s="180"/>
      <c r="C234" s="180">
        <v>323</v>
      </c>
      <c r="D234" s="547" t="s">
        <v>7</v>
      </c>
      <c r="E234" s="547"/>
      <c r="F234" s="547"/>
      <c r="G234" s="548"/>
      <c r="H234" s="74">
        <f>SUM(I234:S234)</f>
        <v>0</v>
      </c>
      <c r="I234" s="78"/>
      <c r="J234" s="89"/>
      <c r="K234" s="80"/>
      <c r="L234" s="321"/>
      <c r="M234" s="118"/>
      <c r="N234" s="79"/>
      <c r="O234" s="79"/>
      <c r="P234" s="79"/>
      <c r="Q234" s="79"/>
      <c r="R234" s="79"/>
      <c r="S234" s="80"/>
      <c r="T234" s="257">
        <f>SUM(U234:AE234)</f>
        <v>0</v>
      </c>
      <c r="U234" s="242"/>
      <c r="V234" s="247"/>
      <c r="W234" s="243"/>
      <c r="X234" s="323"/>
      <c r="Y234" s="244"/>
      <c r="Z234" s="245"/>
      <c r="AA234" s="245"/>
      <c r="AB234" s="245"/>
      <c r="AC234" s="245"/>
      <c r="AD234" s="245"/>
      <c r="AE234" s="243"/>
      <c r="AF234" s="280">
        <f>SUM(AG234:AQ234)</f>
        <v>0</v>
      </c>
      <c r="AG234" s="242"/>
      <c r="AH234" s="247"/>
      <c r="AI234" s="243"/>
      <c r="AJ234" s="323"/>
      <c r="AK234" s="244"/>
      <c r="AL234" s="245"/>
      <c r="AM234" s="245"/>
      <c r="AN234" s="245"/>
      <c r="AO234" s="245"/>
      <c r="AP234" s="245"/>
      <c r="AQ234" s="243"/>
      <c r="AS234" s="196"/>
      <c r="AT234" s="196"/>
      <c r="AU234" s="196"/>
      <c r="AV234" s="196"/>
      <c r="AW234" s="102"/>
      <c r="AX234" s="102"/>
      <c r="AY234" s="102"/>
    </row>
    <row r="235" spans="1:136" s="62" customFormat="1" ht="10.5" customHeight="1">
      <c r="A235" s="237"/>
      <c r="B235" s="26"/>
      <c r="C235" s="26"/>
      <c r="D235" s="27"/>
      <c r="E235" s="27"/>
      <c r="F235" s="27"/>
      <c r="G235" s="27"/>
      <c r="H235" s="86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6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6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126"/>
      <c r="AR235" s="184"/>
      <c r="AS235" s="218"/>
      <c r="AT235" s="218"/>
      <c r="AU235" s="185"/>
      <c r="AV235" s="185"/>
      <c r="AW235" s="185"/>
      <c r="AX235" s="185"/>
      <c r="AY235" s="185"/>
      <c r="AZ235" s="102"/>
      <c r="BA235" s="102"/>
      <c r="BB235" s="102"/>
      <c r="BC235" s="102"/>
      <c r="BD235" s="102"/>
      <c r="BE235" s="102"/>
      <c r="BF235" s="102"/>
      <c r="BG235" s="102"/>
      <c r="BH235" s="102"/>
      <c r="BI235" s="102"/>
      <c r="BJ235" s="102"/>
      <c r="BK235" s="102"/>
      <c r="BL235" s="102"/>
      <c r="BM235" s="102"/>
      <c r="BN235" s="102"/>
      <c r="BO235" s="102"/>
    </row>
    <row r="236" spans="1:136" s="72" customFormat="1" ht="25.9" customHeight="1">
      <c r="A236" s="574" t="s">
        <v>139</v>
      </c>
      <c r="B236" s="575"/>
      <c r="C236" s="575"/>
      <c r="D236" s="566" t="s">
        <v>121</v>
      </c>
      <c r="E236" s="566"/>
      <c r="F236" s="566"/>
      <c r="G236" s="567"/>
      <c r="H236" s="81">
        <f t="shared" ref="H236:H245" si="259">SUM(I236:S236)</f>
        <v>29800</v>
      </c>
      <c r="I236" s="82">
        <f>I237+I241</f>
        <v>0</v>
      </c>
      <c r="J236" s="303">
        <f>J237+J241</f>
        <v>5000</v>
      </c>
      <c r="K236" s="84">
        <f t="shared" ref="K236:S236" si="260">K237+K241</f>
        <v>0</v>
      </c>
      <c r="L236" s="319">
        <f t="shared" si="260"/>
        <v>0</v>
      </c>
      <c r="M236" s="120">
        <f t="shared" si="260"/>
        <v>11000</v>
      </c>
      <c r="N236" s="83">
        <f t="shared" si="260"/>
        <v>0</v>
      </c>
      <c r="O236" s="83">
        <f>O237+O241</f>
        <v>0</v>
      </c>
      <c r="P236" s="83">
        <f>P237+P241</f>
        <v>5800</v>
      </c>
      <c r="Q236" s="83">
        <f t="shared" si="260"/>
        <v>8000</v>
      </c>
      <c r="R236" s="83">
        <f t="shared" si="260"/>
        <v>0</v>
      </c>
      <c r="S236" s="84">
        <f t="shared" si="260"/>
        <v>0</v>
      </c>
      <c r="T236" s="262">
        <f t="shared" ref="T236:T244" si="261">SUM(U236:AE236)</f>
        <v>31300</v>
      </c>
      <c r="U236" s="82">
        <f t="shared" ref="U236:AE236" si="262">U237+U241</f>
        <v>0</v>
      </c>
      <c r="V236" s="303">
        <f t="shared" si="262"/>
        <v>5000</v>
      </c>
      <c r="W236" s="84">
        <f t="shared" si="262"/>
        <v>0</v>
      </c>
      <c r="X236" s="319">
        <f t="shared" si="262"/>
        <v>0</v>
      </c>
      <c r="Y236" s="120">
        <f t="shared" si="262"/>
        <v>13000</v>
      </c>
      <c r="Z236" s="83">
        <f t="shared" si="262"/>
        <v>0</v>
      </c>
      <c r="AA236" s="83">
        <f t="shared" si="262"/>
        <v>0</v>
      </c>
      <c r="AB236" s="83">
        <f t="shared" si="262"/>
        <v>5300</v>
      </c>
      <c r="AC236" s="83">
        <f t="shared" si="262"/>
        <v>8000</v>
      </c>
      <c r="AD236" s="83">
        <f t="shared" si="262"/>
        <v>0</v>
      </c>
      <c r="AE236" s="84">
        <f t="shared" si="262"/>
        <v>0</v>
      </c>
      <c r="AF236" s="278">
        <f t="shared" ref="AF236:AF244" si="263">SUM(AG236:AQ236)</f>
        <v>32300</v>
      </c>
      <c r="AG236" s="82">
        <f t="shared" ref="AG236:AQ236" si="264">AG237+AG241</f>
        <v>0</v>
      </c>
      <c r="AH236" s="303">
        <f t="shared" si="264"/>
        <v>5000</v>
      </c>
      <c r="AI236" s="84">
        <f t="shared" si="264"/>
        <v>0</v>
      </c>
      <c r="AJ236" s="319">
        <f t="shared" si="264"/>
        <v>0</v>
      </c>
      <c r="AK236" s="120">
        <f t="shared" si="264"/>
        <v>14000</v>
      </c>
      <c r="AL236" s="83">
        <f t="shared" si="264"/>
        <v>0</v>
      </c>
      <c r="AM236" s="83">
        <f t="shared" si="264"/>
        <v>0</v>
      </c>
      <c r="AN236" s="83">
        <f t="shared" si="264"/>
        <v>5300</v>
      </c>
      <c r="AO236" s="83">
        <f t="shared" si="264"/>
        <v>8000</v>
      </c>
      <c r="AP236" s="83">
        <f t="shared" si="264"/>
        <v>0</v>
      </c>
      <c r="AQ236" s="84">
        <f t="shared" si="264"/>
        <v>0</v>
      </c>
      <c r="AR236" s="184"/>
      <c r="AS236" s="197"/>
      <c r="AT236" s="197"/>
      <c r="AU236" s="196"/>
      <c r="AV236" s="196"/>
      <c r="AW236" s="194"/>
      <c r="AX236" s="194"/>
      <c r="AY236" s="194"/>
      <c r="AZ236" s="194"/>
      <c r="BA236" s="194"/>
      <c r="BB236" s="194"/>
      <c r="BC236" s="194"/>
      <c r="BD236" s="194"/>
      <c r="BE236" s="194"/>
      <c r="BF236" s="194"/>
      <c r="BG236" s="194"/>
      <c r="BH236" s="194"/>
      <c r="BI236" s="194"/>
      <c r="BJ236" s="194"/>
      <c r="BK236" s="194"/>
      <c r="BL236" s="194"/>
      <c r="BM236" s="194"/>
      <c r="BN236" s="194"/>
      <c r="BO236" s="194"/>
      <c r="BP236" s="193"/>
      <c r="BQ236" s="193"/>
      <c r="BR236" s="193"/>
      <c r="BS236" s="193"/>
      <c r="BT236" s="193"/>
      <c r="BU236" s="193"/>
      <c r="BV236" s="193"/>
      <c r="BW236" s="193"/>
      <c r="BX236" s="193"/>
      <c r="BY236" s="193"/>
      <c r="BZ236" s="193"/>
      <c r="CA236" s="193"/>
      <c r="CB236" s="193"/>
      <c r="CC236" s="193"/>
      <c r="CD236" s="193"/>
      <c r="CE236" s="193"/>
      <c r="CF236" s="193"/>
      <c r="CG236" s="193"/>
      <c r="CH236" s="193"/>
      <c r="CI236" s="193"/>
      <c r="CJ236" s="193"/>
      <c r="CK236" s="193"/>
      <c r="CL236" s="193"/>
      <c r="CM236" s="193"/>
      <c r="CN236" s="193"/>
      <c r="CO236" s="193"/>
      <c r="CP236" s="193"/>
      <c r="CQ236" s="193"/>
      <c r="CR236" s="193"/>
      <c r="CS236" s="193"/>
      <c r="CT236" s="193"/>
      <c r="CU236" s="193"/>
      <c r="CV236" s="193"/>
      <c r="CW236" s="193"/>
      <c r="CX236" s="193"/>
      <c r="CY236" s="193"/>
      <c r="CZ236" s="193"/>
      <c r="DA236" s="193"/>
      <c r="DB236" s="193"/>
      <c r="DC236" s="193"/>
      <c r="DD236" s="193"/>
      <c r="DE236" s="193"/>
      <c r="DF236" s="193"/>
      <c r="DG236" s="193"/>
      <c r="DH236" s="193"/>
      <c r="DI236" s="193"/>
      <c r="DJ236" s="193"/>
      <c r="DK236" s="193"/>
      <c r="DL236" s="193"/>
      <c r="DM236" s="193"/>
      <c r="DN236" s="193"/>
      <c r="DO236" s="193"/>
      <c r="DP236" s="193"/>
      <c r="DQ236" s="193"/>
      <c r="DR236" s="193"/>
      <c r="DS236" s="193"/>
      <c r="DT236" s="193"/>
      <c r="DU236" s="193"/>
      <c r="DV236" s="193"/>
      <c r="DW236" s="193"/>
      <c r="DX236" s="193"/>
      <c r="DY236" s="193"/>
      <c r="DZ236" s="193"/>
      <c r="EA236" s="193"/>
      <c r="EB236" s="193"/>
      <c r="EC236" s="193"/>
      <c r="ED236" s="193"/>
      <c r="EE236" s="193"/>
      <c r="EF236" s="193"/>
    </row>
    <row r="237" spans="1:136" s="72" customFormat="1" ht="15.75" customHeight="1">
      <c r="A237" s="233">
        <v>3</v>
      </c>
      <c r="B237" s="68"/>
      <c r="C237" s="85"/>
      <c r="D237" s="551" t="s">
        <v>16</v>
      </c>
      <c r="E237" s="551"/>
      <c r="F237" s="551"/>
      <c r="G237" s="552"/>
      <c r="H237" s="73">
        <f t="shared" si="259"/>
        <v>0</v>
      </c>
      <c r="I237" s="75">
        <f>I238</f>
        <v>0</v>
      </c>
      <c r="J237" s="61">
        <f>J238</f>
        <v>0</v>
      </c>
      <c r="K237" s="77">
        <f t="shared" ref="K237:AQ237" si="265">K238</f>
        <v>0</v>
      </c>
      <c r="L237" s="320">
        <f t="shared" si="265"/>
        <v>0</v>
      </c>
      <c r="M237" s="90">
        <f t="shared" si="265"/>
        <v>0</v>
      </c>
      <c r="N237" s="76">
        <f t="shared" si="265"/>
        <v>0</v>
      </c>
      <c r="O237" s="76">
        <f t="shared" si="265"/>
        <v>0</v>
      </c>
      <c r="P237" s="76">
        <f t="shared" si="265"/>
        <v>0</v>
      </c>
      <c r="Q237" s="76">
        <f t="shared" si="265"/>
        <v>0</v>
      </c>
      <c r="R237" s="76">
        <f t="shared" si="265"/>
        <v>0</v>
      </c>
      <c r="S237" s="77">
        <f t="shared" si="265"/>
        <v>0</v>
      </c>
      <c r="T237" s="249">
        <f t="shared" si="261"/>
        <v>0</v>
      </c>
      <c r="U237" s="75">
        <f>U238</f>
        <v>0</v>
      </c>
      <c r="V237" s="61">
        <f>V238</f>
        <v>0</v>
      </c>
      <c r="W237" s="77">
        <f t="shared" si="265"/>
        <v>0</v>
      </c>
      <c r="X237" s="320">
        <f t="shared" si="265"/>
        <v>0</v>
      </c>
      <c r="Y237" s="90">
        <f t="shared" si="265"/>
        <v>0</v>
      </c>
      <c r="Z237" s="76">
        <f t="shared" si="265"/>
        <v>0</v>
      </c>
      <c r="AA237" s="76">
        <f t="shared" si="265"/>
        <v>0</v>
      </c>
      <c r="AB237" s="76">
        <f t="shared" si="265"/>
        <v>0</v>
      </c>
      <c r="AC237" s="76">
        <f t="shared" si="265"/>
        <v>0</v>
      </c>
      <c r="AD237" s="76">
        <f t="shared" si="265"/>
        <v>0</v>
      </c>
      <c r="AE237" s="77">
        <f t="shared" si="265"/>
        <v>0</v>
      </c>
      <c r="AF237" s="279">
        <f t="shared" si="263"/>
        <v>0</v>
      </c>
      <c r="AG237" s="75">
        <f>AG238</f>
        <v>0</v>
      </c>
      <c r="AH237" s="61">
        <f>AH238</f>
        <v>0</v>
      </c>
      <c r="AI237" s="77">
        <f t="shared" si="265"/>
        <v>0</v>
      </c>
      <c r="AJ237" s="320">
        <f t="shared" si="265"/>
        <v>0</v>
      </c>
      <c r="AK237" s="90">
        <f t="shared" si="265"/>
        <v>0</v>
      </c>
      <c r="AL237" s="76">
        <f t="shared" si="265"/>
        <v>0</v>
      </c>
      <c r="AM237" s="76">
        <f t="shared" si="265"/>
        <v>0</v>
      </c>
      <c r="AN237" s="76">
        <f t="shared" si="265"/>
        <v>0</v>
      </c>
      <c r="AO237" s="76">
        <f t="shared" si="265"/>
        <v>0</v>
      </c>
      <c r="AP237" s="76">
        <f t="shared" si="265"/>
        <v>0</v>
      </c>
      <c r="AQ237" s="77">
        <f t="shared" si="265"/>
        <v>0</v>
      </c>
      <c r="AR237" s="184"/>
      <c r="AS237" s="197"/>
      <c r="AT237" s="197"/>
      <c r="AU237" s="196"/>
      <c r="AV237" s="196"/>
      <c r="AW237" s="194"/>
      <c r="AX237" s="194"/>
      <c r="AY237" s="194"/>
      <c r="AZ237" s="194"/>
      <c r="BA237" s="194"/>
      <c r="BB237" s="194"/>
      <c r="BC237" s="194"/>
      <c r="BD237" s="194"/>
      <c r="BE237" s="194"/>
      <c r="BF237" s="194"/>
      <c r="BG237" s="194"/>
      <c r="BH237" s="194"/>
      <c r="BI237" s="194"/>
      <c r="BJ237" s="194"/>
      <c r="BK237" s="194"/>
      <c r="BL237" s="194"/>
      <c r="BM237" s="194"/>
      <c r="BN237" s="194"/>
      <c r="BO237" s="194"/>
      <c r="BP237" s="193"/>
      <c r="BQ237" s="193"/>
      <c r="BR237" s="193"/>
      <c r="BS237" s="193"/>
      <c r="BT237" s="193"/>
      <c r="BU237" s="193"/>
      <c r="BV237" s="193"/>
      <c r="BW237" s="193"/>
      <c r="BX237" s="193"/>
      <c r="BY237" s="193"/>
      <c r="BZ237" s="193"/>
      <c r="CA237" s="193"/>
      <c r="CB237" s="193"/>
      <c r="CC237" s="193"/>
      <c r="CD237" s="193"/>
      <c r="CE237" s="193"/>
      <c r="CF237" s="193"/>
      <c r="CG237" s="193"/>
      <c r="CH237" s="193"/>
      <c r="CI237" s="193"/>
      <c r="CJ237" s="193"/>
      <c r="CK237" s="193"/>
      <c r="CL237" s="193"/>
      <c r="CM237" s="193"/>
      <c r="CN237" s="193"/>
      <c r="CO237" s="193"/>
      <c r="CP237" s="193"/>
      <c r="CQ237" s="193"/>
      <c r="CR237" s="193"/>
      <c r="CS237" s="193"/>
      <c r="CT237" s="193"/>
      <c r="CU237" s="193"/>
      <c r="CV237" s="193"/>
      <c r="CW237" s="193"/>
      <c r="CX237" s="193"/>
      <c r="CY237" s="193"/>
      <c r="CZ237" s="193"/>
      <c r="DA237" s="193"/>
      <c r="DB237" s="193"/>
      <c r="DC237" s="193"/>
      <c r="DD237" s="193"/>
      <c r="DE237" s="193"/>
      <c r="DF237" s="193"/>
      <c r="DG237" s="193"/>
      <c r="DH237" s="193"/>
      <c r="DI237" s="193"/>
      <c r="DJ237" s="193"/>
      <c r="DK237" s="193"/>
      <c r="DL237" s="193"/>
      <c r="DM237" s="193"/>
      <c r="DN237" s="193"/>
      <c r="DO237" s="193"/>
      <c r="DP237" s="193"/>
      <c r="DQ237" s="193"/>
      <c r="DR237" s="193"/>
      <c r="DS237" s="193"/>
      <c r="DT237" s="193"/>
      <c r="DU237" s="193"/>
      <c r="DV237" s="193"/>
      <c r="DW237" s="193"/>
      <c r="DX237" s="193"/>
      <c r="DY237" s="193"/>
      <c r="DZ237" s="193"/>
      <c r="EA237" s="193"/>
      <c r="EB237" s="193"/>
      <c r="EC237" s="193"/>
      <c r="ED237" s="193"/>
      <c r="EE237" s="193"/>
      <c r="EF237" s="193"/>
    </row>
    <row r="238" spans="1:136" s="4" customFormat="1" ht="15.75" customHeight="1">
      <c r="A238" s="549">
        <v>32</v>
      </c>
      <c r="B238" s="550"/>
      <c r="C238" s="85"/>
      <c r="D238" s="551" t="s">
        <v>4</v>
      </c>
      <c r="E238" s="551"/>
      <c r="F238" s="551"/>
      <c r="G238" s="552"/>
      <c r="H238" s="73">
        <f t="shared" si="259"/>
        <v>0</v>
      </c>
      <c r="I238" s="75">
        <f>SUM(I239:I240)</f>
        <v>0</v>
      </c>
      <c r="J238" s="61">
        <f>SUM(J239:J240)</f>
        <v>0</v>
      </c>
      <c r="K238" s="77">
        <f t="shared" ref="K238:S238" si="266">SUM(K239:K240)</f>
        <v>0</v>
      </c>
      <c r="L238" s="320">
        <f t="shared" si="266"/>
        <v>0</v>
      </c>
      <c r="M238" s="90">
        <f t="shared" si="266"/>
        <v>0</v>
      </c>
      <c r="N238" s="76">
        <f t="shared" si="266"/>
        <v>0</v>
      </c>
      <c r="O238" s="76">
        <f>SUM(O239:O240)</f>
        <v>0</v>
      </c>
      <c r="P238" s="76">
        <f t="shared" si="266"/>
        <v>0</v>
      </c>
      <c r="Q238" s="76">
        <f t="shared" si="266"/>
        <v>0</v>
      </c>
      <c r="R238" s="76">
        <f t="shared" si="266"/>
        <v>0</v>
      </c>
      <c r="S238" s="77">
        <f t="shared" si="266"/>
        <v>0</v>
      </c>
      <c r="T238" s="249">
        <f t="shared" si="261"/>
        <v>0</v>
      </c>
      <c r="U238" s="75">
        <f>SUM(U239:U240)</f>
        <v>0</v>
      </c>
      <c r="V238" s="61">
        <f>SUM(V239:V240)</f>
        <v>0</v>
      </c>
      <c r="W238" s="77">
        <f t="shared" ref="W238:AE238" si="267">SUM(W239:W240)</f>
        <v>0</v>
      </c>
      <c r="X238" s="320">
        <f t="shared" si="267"/>
        <v>0</v>
      </c>
      <c r="Y238" s="90">
        <f t="shared" si="267"/>
        <v>0</v>
      </c>
      <c r="Z238" s="76">
        <f t="shared" si="267"/>
        <v>0</v>
      </c>
      <c r="AA238" s="76">
        <f>SUM(AA239:AA240)</f>
        <v>0</v>
      </c>
      <c r="AB238" s="76">
        <f t="shared" si="267"/>
        <v>0</v>
      </c>
      <c r="AC238" s="76">
        <f t="shared" si="267"/>
        <v>0</v>
      </c>
      <c r="AD238" s="76">
        <f t="shared" si="267"/>
        <v>0</v>
      </c>
      <c r="AE238" s="77">
        <f t="shared" si="267"/>
        <v>0</v>
      </c>
      <c r="AF238" s="279">
        <f t="shared" si="263"/>
        <v>0</v>
      </c>
      <c r="AG238" s="75">
        <f>SUM(AG239:AG240)</f>
        <v>0</v>
      </c>
      <c r="AH238" s="61">
        <f>SUM(AH239:AH240)</f>
        <v>0</v>
      </c>
      <c r="AI238" s="77">
        <f t="shared" ref="AI238:AQ238" si="268">SUM(AI239:AI240)</f>
        <v>0</v>
      </c>
      <c r="AJ238" s="320">
        <f t="shared" si="268"/>
        <v>0</v>
      </c>
      <c r="AK238" s="90">
        <f t="shared" si="268"/>
        <v>0</v>
      </c>
      <c r="AL238" s="76">
        <f t="shared" si="268"/>
        <v>0</v>
      </c>
      <c r="AM238" s="76">
        <f>SUM(AM239:AM240)</f>
        <v>0</v>
      </c>
      <c r="AN238" s="76">
        <f t="shared" si="268"/>
        <v>0</v>
      </c>
      <c r="AO238" s="76">
        <f t="shared" si="268"/>
        <v>0</v>
      </c>
      <c r="AP238" s="76">
        <f t="shared" si="268"/>
        <v>0</v>
      </c>
      <c r="AQ238" s="77">
        <f t="shared" si="268"/>
        <v>0</v>
      </c>
      <c r="AR238" s="184"/>
      <c r="AS238" s="124"/>
      <c r="AT238" s="124"/>
      <c r="AU238" s="124"/>
      <c r="AV238" s="124"/>
      <c r="AW238" s="124"/>
      <c r="AX238" s="124"/>
      <c r="AY238" s="124"/>
      <c r="AZ238" s="124"/>
      <c r="BA238" s="124"/>
      <c r="BB238" s="124"/>
      <c r="BC238" s="124"/>
      <c r="BD238" s="124"/>
      <c r="BE238" s="124"/>
      <c r="BF238" s="124"/>
      <c r="BG238" s="124"/>
      <c r="BH238" s="124"/>
      <c r="BI238" s="124"/>
      <c r="BJ238" s="124"/>
      <c r="BK238" s="124"/>
      <c r="BL238" s="124"/>
      <c r="BM238" s="124"/>
      <c r="BN238" s="124"/>
      <c r="BO238" s="124"/>
      <c r="BP238" s="191"/>
      <c r="BQ238" s="191"/>
      <c r="BR238" s="191"/>
      <c r="BS238" s="191"/>
      <c r="BT238" s="191"/>
      <c r="BU238" s="191"/>
      <c r="BV238" s="191"/>
      <c r="BW238" s="191"/>
      <c r="BX238" s="191"/>
      <c r="BY238" s="191"/>
      <c r="BZ238" s="191"/>
      <c r="CA238" s="191"/>
      <c r="CB238" s="191"/>
      <c r="CC238" s="191"/>
      <c r="CD238" s="191"/>
      <c r="CE238" s="191"/>
      <c r="CF238" s="191"/>
      <c r="CG238" s="191"/>
      <c r="CH238" s="191"/>
      <c r="CI238" s="191"/>
      <c r="CJ238" s="191"/>
      <c r="CK238" s="191"/>
      <c r="CL238" s="191"/>
      <c r="CM238" s="191"/>
      <c r="CN238" s="191"/>
      <c r="CO238" s="191"/>
      <c r="CP238" s="191"/>
      <c r="CQ238" s="191"/>
      <c r="CR238" s="191"/>
      <c r="CS238" s="191"/>
      <c r="CT238" s="191"/>
      <c r="CU238" s="191"/>
      <c r="CV238" s="191"/>
      <c r="CW238" s="191"/>
      <c r="CX238" s="191"/>
      <c r="CY238" s="191"/>
      <c r="CZ238" s="191"/>
      <c r="DA238" s="191"/>
      <c r="DB238" s="191"/>
      <c r="DC238" s="191"/>
      <c r="DD238" s="191"/>
      <c r="DE238" s="191"/>
      <c r="DF238" s="191"/>
      <c r="DG238" s="191"/>
      <c r="DH238" s="191"/>
      <c r="DI238" s="191"/>
      <c r="DJ238" s="191"/>
      <c r="DK238" s="191"/>
      <c r="DL238" s="191"/>
      <c r="DM238" s="191"/>
      <c r="DN238" s="191"/>
      <c r="DO238" s="191"/>
      <c r="DP238" s="191"/>
      <c r="DQ238" s="191"/>
      <c r="DR238" s="191"/>
      <c r="DS238" s="191"/>
      <c r="DT238" s="191"/>
      <c r="DU238" s="191"/>
      <c r="DV238" s="191"/>
      <c r="DW238" s="191"/>
      <c r="DX238" s="191"/>
      <c r="DY238" s="191"/>
      <c r="DZ238" s="191"/>
      <c r="EA238" s="191"/>
      <c r="EB238" s="191"/>
      <c r="EC238" s="191"/>
      <c r="ED238" s="191"/>
      <c r="EE238" s="191"/>
      <c r="EF238" s="191"/>
    </row>
    <row r="239" spans="1:136" ht="15.75" customHeight="1">
      <c r="A239" s="235"/>
      <c r="B239" s="180"/>
      <c r="C239" s="180">
        <v>322</v>
      </c>
      <c r="D239" s="547" t="s">
        <v>6</v>
      </c>
      <c r="E239" s="547"/>
      <c r="F239" s="547"/>
      <c r="G239" s="548"/>
      <c r="H239" s="74">
        <f t="shared" si="259"/>
        <v>0</v>
      </c>
      <c r="I239" s="78"/>
      <c r="J239" s="89"/>
      <c r="K239" s="80"/>
      <c r="L239" s="321"/>
      <c r="M239" s="118"/>
      <c r="N239" s="79"/>
      <c r="O239" s="79"/>
      <c r="P239" s="79"/>
      <c r="Q239" s="79"/>
      <c r="R239" s="79"/>
      <c r="S239" s="80"/>
      <c r="T239" s="257">
        <f t="shared" si="261"/>
        <v>0</v>
      </c>
      <c r="U239" s="242"/>
      <c r="V239" s="247"/>
      <c r="W239" s="243"/>
      <c r="X239" s="323"/>
      <c r="Y239" s="244"/>
      <c r="Z239" s="245"/>
      <c r="AA239" s="245"/>
      <c r="AB239" s="245"/>
      <c r="AC239" s="245"/>
      <c r="AD239" s="245"/>
      <c r="AE239" s="243"/>
      <c r="AF239" s="280">
        <f t="shared" si="263"/>
        <v>0</v>
      </c>
      <c r="AG239" s="242"/>
      <c r="AH239" s="247"/>
      <c r="AI239" s="243"/>
      <c r="AJ239" s="323"/>
      <c r="AK239" s="244"/>
      <c r="AL239" s="245"/>
      <c r="AM239" s="245"/>
      <c r="AN239" s="245"/>
      <c r="AO239" s="245"/>
      <c r="AP239" s="245"/>
      <c r="AQ239" s="243"/>
    </row>
    <row r="240" spans="1:136" ht="15.75" customHeight="1">
      <c r="A240" s="235"/>
      <c r="B240" s="180"/>
      <c r="C240" s="180">
        <v>323</v>
      </c>
      <c r="D240" s="547" t="s">
        <v>7</v>
      </c>
      <c r="E240" s="547"/>
      <c r="F240" s="547"/>
      <c r="G240" s="548"/>
      <c r="H240" s="74">
        <f t="shared" si="259"/>
        <v>0</v>
      </c>
      <c r="I240" s="78"/>
      <c r="J240" s="89"/>
      <c r="K240" s="80"/>
      <c r="L240" s="321"/>
      <c r="M240" s="118"/>
      <c r="N240" s="79"/>
      <c r="O240" s="79"/>
      <c r="P240" s="79"/>
      <c r="Q240" s="79"/>
      <c r="R240" s="79"/>
      <c r="S240" s="80"/>
      <c r="T240" s="257">
        <f t="shared" si="261"/>
        <v>0</v>
      </c>
      <c r="U240" s="242"/>
      <c r="V240" s="247"/>
      <c r="W240" s="243"/>
      <c r="X240" s="323"/>
      <c r="Y240" s="244"/>
      <c r="Z240" s="245"/>
      <c r="AA240" s="245"/>
      <c r="AB240" s="245"/>
      <c r="AC240" s="245"/>
      <c r="AD240" s="245"/>
      <c r="AE240" s="243"/>
      <c r="AF240" s="280">
        <f t="shared" si="263"/>
        <v>0</v>
      </c>
      <c r="AG240" s="242"/>
      <c r="AH240" s="247"/>
      <c r="AI240" s="243"/>
      <c r="AJ240" s="323"/>
      <c r="AK240" s="244"/>
      <c r="AL240" s="245"/>
      <c r="AM240" s="245"/>
      <c r="AN240" s="245"/>
      <c r="AO240" s="245"/>
      <c r="AP240" s="245"/>
      <c r="AQ240" s="243"/>
    </row>
    <row r="241" spans="1:136" s="72" customFormat="1" ht="27" customHeight="1">
      <c r="A241" s="233">
        <v>4</v>
      </c>
      <c r="B241" s="66"/>
      <c r="C241" s="66"/>
      <c r="D241" s="553" t="s">
        <v>17</v>
      </c>
      <c r="E241" s="553"/>
      <c r="F241" s="553"/>
      <c r="G241" s="554"/>
      <c r="H241" s="73">
        <f t="shared" si="259"/>
        <v>29800</v>
      </c>
      <c r="I241" s="75">
        <f>I242</f>
        <v>0</v>
      </c>
      <c r="J241" s="61">
        <f>J242</f>
        <v>5000</v>
      </c>
      <c r="K241" s="77">
        <f t="shared" ref="K241:AQ241" si="269">K242</f>
        <v>0</v>
      </c>
      <c r="L241" s="320">
        <f t="shared" si="269"/>
        <v>0</v>
      </c>
      <c r="M241" s="90">
        <f t="shared" si="269"/>
        <v>11000</v>
      </c>
      <c r="N241" s="76">
        <f t="shared" si="269"/>
        <v>0</v>
      </c>
      <c r="O241" s="76">
        <f t="shared" si="269"/>
        <v>0</v>
      </c>
      <c r="P241" s="76">
        <f t="shared" si="269"/>
        <v>5800</v>
      </c>
      <c r="Q241" s="76">
        <f t="shared" si="269"/>
        <v>8000</v>
      </c>
      <c r="R241" s="76">
        <f t="shared" si="269"/>
        <v>0</v>
      </c>
      <c r="S241" s="77">
        <f t="shared" si="269"/>
        <v>0</v>
      </c>
      <c r="T241" s="249">
        <f t="shared" si="261"/>
        <v>31300</v>
      </c>
      <c r="U241" s="75">
        <f>U242</f>
        <v>0</v>
      </c>
      <c r="V241" s="61">
        <f>V242</f>
        <v>5000</v>
      </c>
      <c r="W241" s="77">
        <f t="shared" si="269"/>
        <v>0</v>
      </c>
      <c r="X241" s="320">
        <f t="shared" si="269"/>
        <v>0</v>
      </c>
      <c r="Y241" s="90">
        <f t="shared" si="269"/>
        <v>13000</v>
      </c>
      <c r="Z241" s="76">
        <f t="shared" si="269"/>
        <v>0</v>
      </c>
      <c r="AA241" s="76">
        <f t="shared" si="269"/>
        <v>0</v>
      </c>
      <c r="AB241" s="76">
        <f t="shared" si="269"/>
        <v>5300</v>
      </c>
      <c r="AC241" s="76">
        <f t="shared" si="269"/>
        <v>8000</v>
      </c>
      <c r="AD241" s="76">
        <f t="shared" si="269"/>
        <v>0</v>
      </c>
      <c r="AE241" s="77">
        <f t="shared" si="269"/>
        <v>0</v>
      </c>
      <c r="AF241" s="279">
        <f t="shared" si="263"/>
        <v>32300</v>
      </c>
      <c r="AG241" s="75">
        <f>AG242</f>
        <v>0</v>
      </c>
      <c r="AH241" s="61">
        <f>AH242</f>
        <v>5000</v>
      </c>
      <c r="AI241" s="77">
        <f t="shared" si="269"/>
        <v>0</v>
      </c>
      <c r="AJ241" s="320">
        <f t="shared" si="269"/>
        <v>0</v>
      </c>
      <c r="AK241" s="90">
        <f t="shared" si="269"/>
        <v>14000</v>
      </c>
      <c r="AL241" s="76">
        <f t="shared" si="269"/>
        <v>0</v>
      </c>
      <c r="AM241" s="76">
        <f t="shared" si="269"/>
        <v>0</v>
      </c>
      <c r="AN241" s="76">
        <f t="shared" si="269"/>
        <v>5300</v>
      </c>
      <c r="AO241" s="76">
        <f t="shared" si="269"/>
        <v>8000</v>
      </c>
      <c r="AP241" s="76">
        <f t="shared" si="269"/>
        <v>0</v>
      </c>
      <c r="AQ241" s="77">
        <f t="shared" si="269"/>
        <v>0</v>
      </c>
      <c r="AR241" s="184"/>
      <c r="AS241" s="103"/>
      <c r="AT241" s="103"/>
      <c r="AU241" s="103"/>
      <c r="AV241" s="103"/>
      <c r="AW241" s="103"/>
      <c r="AX241" s="103"/>
      <c r="AY241" s="103"/>
      <c r="AZ241" s="194"/>
      <c r="BA241" s="194"/>
      <c r="BB241" s="194"/>
      <c r="BC241" s="194"/>
      <c r="BD241" s="194"/>
      <c r="BE241" s="194"/>
      <c r="BF241" s="194"/>
      <c r="BG241" s="194"/>
      <c r="BH241" s="194"/>
      <c r="BI241" s="194"/>
      <c r="BJ241" s="194"/>
      <c r="BK241" s="194"/>
      <c r="BL241" s="194"/>
      <c r="BM241" s="194"/>
      <c r="BN241" s="194"/>
      <c r="BO241" s="194"/>
      <c r="BP241" s="193"/>
      <c r="BQ241" s="193"/>
      <c r="BR241" s="193"/>
      <c r="BS241" s="193"/>
      <c r="BT241" s="193"/>
      <c r="BU241" s="193"/>
      <c r="BV241" s="193"/>
      <c r="BW241" s="193"/>
      <c r="BX241" s="193"/>
      <c r="BY241" s="193"/>
      <c r="BZ241" s="193"/>
      <c r="CA241" s="193"/>
      <c r="CB241" s="193"/>
      <c r="CC241" s="193"/>
      <c r="CD241" s="193"/>
      <c r="CE241" s="193"/>
      <c r="CF241" s="193"/>
      <c r="CG241" s="193"/>
      <c r="CH241" s="193"/>
      <c r="CI241" s="193"/>
      <c r="CJ241" s="193"/>
      <c r="CK241" s="193"/>
      <c r="CL241" s="193"/>
      <c r="CM241" s="193"/>
      <c r="CN241" s="193"/>
      <c r="CO241" s="193"/>
      <c r="CP241" s="193"/>
      <c r="CQ241" s="193"/>
      <c r="CR241" s="193"/>
      <c r="CS241" s="193"/>
      <c r="CT241" s="193"/>
      <c r="CU241" s="193"/>
      <c r="CV241" s="193"/>
      <c r="CW241" s="193"/>
      <c r="CX241" s="193"/>
      <c r="CY241" s="193"/>
      <c r="CZ241" s="193"/>
      <c r="DA241" s="193"/>
      <c r="DB241" s="193"/>
      <c r="DC241" s="193"/>
      <c r="DD241" s="193"/>
      <c r="DE241" s="193"/>
      <c r="DF241" s="193"/>
      <c r="DG241" s="193"/>
      <c r="DH241" s="193"/>
      <c r="DI241" s="193"/>
      <c r="DJ241" s="193"/>
      <c r="DK241" s="193"/>
      <c r="DL241" s="193"/>
      <c r="DM241" s="193"/>
      <c r="DN241" s="193"/>
      <c r="DO241" s="193"/>
      <c r="DP241" s="193"/>
      <c r="DQ241" s="193"/>
      <c r="DR241" s="193"/>
      <c r="DS241" s="193"/>
      <c r="DT241" s="193"/>
      <c r="DU241" s="193"/>
      <c r="DV241" s="193"/>
      <c r="DW241" s="193"/>
      <c r="DX241" s="193"/>
      <c r="DY241" s="193"/>
      <c r="DZ241" s="193"/>
      <c r="EA241" s="193"/>
      <c r="EB241" s="193"/>
      <c r="EC241" s="193"/>
      <c r="ED241" s="193"/>
      <c r="EE241" s="193"/>
      <c r="EF241" s="193"/>
    </row>
    <row r="242" spans="1:136" s="4" customFormat="1" ht="24.75" customHeight="1">
      <c r="A242" s="549">
        <v>42</v>
      </c>
      <c r="B242" s="550"/>
      <c r="C242" s="214"/>
      <c r="D242" s="551" t="s">
        <v>45</v>
      </c>
      <c r="E242" s="551"/>
      <c r="F242" s="551"/>
      <c r="G242" s="552"/>
      <c r="H242" s="73">
        <f t="shared" si="259"/>
        <v>29800</v>
      </c>
      <c r="I242" s="75">
        <f>SUM(I243:I245)</f>
        <v>0</v>
      </c>
      <c r="J242" s="61">
        <f t="shared" ref="J242:S242" si="270">SUM(J243:J245)</f>
        <v>5000</v>
      </c>
      <c r="K242" s="77">
        <f t="shared" si="270"/>
        <v>0</v>
      </c>
      <c r="L242" s="320">
        <f t="shared" si="270"/>
        <v>0</v>
      </c>
      <c r="M242" s="90">
        <f t="shared" si="270"/>
        <v>11000</v>
      </c>
      <c r="N242" s="76">
        <f t="shared" si="270"/>
        <v>0</v>
      </c>
      <c r="O242" s="76">
        <f t="shared" si="270"/>
        <v>0</v>
      </c>
      <c r="P242" s="76">
        <f t="shared" si="270"/>
        <v>5800</v>
      </c>
      <c r="Q242" s="76">
        <f t="shared" si="270"/>
        <v>8000</v>
      </c>
      <c r="R242" s="76">
        <f t="shared" si="270"/>
        <v>0</v>
      </c>
      <c r="S242" s="77">
        <f t="shared" si="270"/>
        <v>0</v>
      </c>
      <c r="T242" s="249">
        <f t="shared" si="261"/>
        <v>31300</v>
      </c>
      <c r="U242" s="75">
        <f t="shared" ref="U242:AE242" si="271">SUM(U243:U245)</f>
        <v>0</v>
      </c>
      <c r="V242" s="61">
        <f t="shared" si="271"/>
        <v>5000</v>
      </c>
      <c r="W242" s="77">
        <f t="shared" si="271"/>
        <v>0</v>
      </c>
      <c r="X242" s="320">
        <f t="shared" si="271"/>
        <v>0</v>
      </c>
      <c r="Y242" s="90">
        <f t="shared" si="271"/>
        <v>13000</v>
      </c>
      <c r="Z242" s="76">
        <f t="shared" si="271"/>
        <v>0</v>
      </c>
      <c r="AA242" s="76">
        <f t="shared" si="271"/>
        <v>0</v>
      </c>
      <c r="AB242" s="76">
        <f t="shared" si="271"/>
        <v>5300</v>
      </c>
      <c r="AC242" s="76">
        <f t="shared" si="271"/>
        <v>8000</v>
      </c>
      <c r="AD242" s="76">
        <f t="shared" si="271"/>
        <v>0</v>
      </c>
      <c r="AE242" s="77">
        <f t="shared" si="271"/>
        <v>0</v>
      </c>
      <c r="AF242" s="279">
        <f t="shared" si="263"/>
        <v>32300</v>
      </c>
      <c r="AG242" s="75">
        <f t="shared" ref="AG242:AQ242" si="272">SUM(AG243:AG245)</f>
        <v>0</v>
      </c>
      <c r="AH242" s="61">
        <f t="shared" si="272"/>
        <v>5000</v>
      </c>
      <c r="AI242" s="77">
        <f t="shared" si="272"/>
        <v>0</v>
      </c>
      <c r="AJ242" s="320">
        <f t="shared" si="272"/>
        <v>0</v>
      </c>
      <c r="AK242" s="90">
        <f t="shared" si="272"/>
        <v>14000</v>
      </c>
      <c r="AL242" s="76">
        <f t="shared" si="272"/>
        <v>0</v>
      </c>
      <c r="AM242" s="76">
        <f t="shared" si="272"/>
        <v>0</v>
      </c>
      <c r="AN242" s="76">
        <f t="shared" si="272"/>
        <v>5300</v>
      </c>
      <c r="AO242" s="76">
        <f t="shared" si="272"/>
        <v>8000</v>
      </c>
      <c r="AP242" s="76">
        <f t="shared" si="272"/>
        <v>0</v>
      </c>
      <c r="AQ242" s="77">
        <f t="shared" si="272"/>
        <v>0</v>
      </c>
      <c r="AR242" s="184"/>
      <c r="AS242" s="124"/>
      <c r="AT242" s="124"/>
      <c r="AU242" s="124"/>
      <c r="AV242" s="124"/>
      <c r="AW242" s="124"/>
      <c r="AX242" s="124"/>
      <c r="AY242" s="124"/>
      <c r="AZ242" s="124"/>
      <c r="BA242" s="124"/>
      <c r="BB242" s="124"/>
      <c r="BC242" s="124"/>
      <c r="BD242" s="124"/>
      <c r="BE242" s="124"/>
      <c r="BF242" s="124"/>
      <c r="BG242" s="124"/>
      <c r="BH242" s="124"/>
      <c r="BI242" s="124"/>
      <c r="BJ242" s="124"/>
      <c r="BK242" s="124"/>
      <c r="BL242" s="124"/>
      <c r="BM242" s="124"/>
      <c r="BN242" s="124"/>
      <c r="BO242" s="124"/>
      <c r="BP242" s="191"/>
      <c r="BQ242" s="191"/>
      <c r="BR242" s="191"/>
      <c r="BS242" s="191"/>
      <c r="BT242" s="191"/>
      <c r="BU242" s="191"/>
      <c r="BV242" s="191"/>
      <c r="BW242" s="191"/>
      <c r="BX242" s="191"/>
      <c r="BY242" s="191"/>
      <c r="BZ242" s="191"/>
      <c r="CA242" s="191"/>
      <c r="CB242" s="191"/>
      <c r="CC242" s="191"/>
      <c r="CD242" s="191"/>
      <c r="CE242" s="191"/>
      <c r="CF242" s="191"/>
      <c r="CG242" s="191"/>
      <c r="CH242" s="191"/>
      <c r="CI242" s="191"/>
      <c r="CJ242" s="191"/>
      <c r="CK242" s="191"/>
      <c r="CL242" s="191"/>
      <c r="CM242" s="191"/>
      <c r="CN242" s="191"/>
      <c r="CO242" s="191"/>
      <c r="CP242" s="191"/>
      <c r="CQ242" s="191"/>
      <c r="CR242" s="191"/>
      <c r="CS242" s="191"/>
      <c r="CT242" s="191"/>
      <c r="CU242" s="191"/>
      <c r="CV242" s="191"/>
      <c r="CW242" s="191"/>
      <c r="CX242" s="191"/>
      <c r="CY242" s="191"/>
      <c r="CZ242" s="191"/>
      <c r="DA242" s="191"/>
      <c r="DB242" s="191"/>
      <c r="DC242" s="191"/>
      <c r="DD242" s="191"/>
      <c r="DE242" s="191"/>
      <c r="DF242" s="191"/>
      <c r="DG242" s="191"/>
      <c r="DH242" s="191"/>
      <c r="DI242" s="191"/>
      <c r="DJ242" s="191"/>
      <c r="DK242" s="191"/>
      <c r="DL242" s="191"/>
      <c r="DM242" s="191"/>
      <c r="DN242" s="191"/>
      <c r="DO242" s="191"/>
      <c r="DP242" s="191"/>
      <c r="DQ242" s="191"/>
      <c r="DR242" s="191"/>
      <c r="DS242" s="191"/>
      <c r="DT242" s="191"/>
      <c r="DU242" s="191"/>
      <c r="DV242" s="191"/>
      <c r="DW242" s="191"/>
      <c r="DX242" s="191"/>
      <c r="DY242" s="191"/>
      <c r="DZ242" s="191"/>
      <c r="EA242" s="191"/>
      <c r="EB242" s="191"/>
      <c r="EC242" s="191"/>
      <c r="ED242" s="191"/>
      <c r="EE242" s="191"/>
      <c r="EF242" s="191"/>
    </row>
    <row r="243" spans="1:136" s="4" customFormat="1" ht="15">
      <c r="A243" s="236"/>
      <c r="B243" s="180"/>
      <c r="C243" s="180">
        <v>421</v>
      </c>
      <c r="D243" s="547" t="s">
        <v>72</v>
      </c>
      <c r="E243" s="547"/>
      <c r="F243" s="547"/>
      <c r="G243" s="548"/>
      <c r="H243" s="74">
        <f t="shared" si="259"/>
        <v>0</v>
      </c>
      <c r="I243" s="78"/>
      <c r="J243" s="89"/>
      <c r="K243" s="80"/>
      <c r="L243" s="321"/>
      <c r="M243" s="118"/>
      <c r="N243" s="79"/>
      <c r="O243" s="79"/>
      <c r="P243" s="79"/>
      <c r="Q243" s="79"/>
      <c r="R243" s="79"/>
      <c r="S243" s="80"/>
      <c r="T243" s="257">
        <f t="shared" si="261"/>
        <v>0</v>
      </c>
      <c r="U243" s="242"/>
      <c r="V243" s="247"/>
      <c r="W243" s="243"/>
      <c r="X243" s="323"/>
      <c r="Y243" s="244"/>
      <c r="Z243" s="245"/>
      <c r="AA243" s="245"/>
      <c r="AB243" s="245"/>
      <c r="AC243" s="245"/>
      <c r="AD243" s="245"/>
      <c r="AE243" s="243"/>
      <c r="AF243" s="280">
        <f t="shared" si="263"/>
        <v>0</v>
      </c>
      <c r="AG243" s="242"/>
      <c r="AH243" s="247"/>
      <c r="AI243" s="243"/>
      <c r="AJ243" s="323"/>
      <c r="AK243" s="244"/>
      <c r="AL243" s="245"/>
      <c r="AM243" s="245"/>
      <c r="AN243" s="245"/>
      <c r="AO243" s="245"/>
      <c r="AP243" s="245"/>
      <c r="AQ243" s="243"/>
      <c r="AR243" s="184"/>
      <c r="AS243" s="103"/>
      <c r="AT243" s="103"/>
      <c r="AU243" s="103"/>
      <c r="AV243" s="103"/>
      <c r="AW243" s="103"/>
      <c r="AX243" s="103"/>
      <c r="AY243" s="103"/>
      <c r="AZ243" s="124"/>
      <c r="BA243" s="124"/>
      <c r="BB243" s="124"/>
      <c r="BC243" s="124"/>
      <c r="BD243" s="124"/>
      <c r="BE243" s="124"/>
      <c r="BF243" s="124"/>
      <c r="BG243" s="124"/>
      <c r="BH243" s="124"/>
      <c r="BI243" s="124"/>
      <c r="BJ243" s="124"/>
      <c r="BK243" s="124"/>
      <c r="BL243" s="124"/>
      <c r="BM243" s="124"/>
      <c r="BN243" s="124"/>
      <c r="BO243" s="124"/>
      <c r="BP243" s="191"/>
      <c r="BQ243" s="191"/>
      <c r="BR243" s="191"/>
      <c r="BS243" s="191"/>
      <c r="BT243" s="191"/>
      <c r="BU243" s="191"/>
      <c r="BV243" s="191"/>
      <c r="BW243" s="191"/>
      <c r="BX243" s="191"/>
      <c r="BY243" s="191"/>
      <c r="BZ243" s="191"/>
      <c r="CA243" s="191"/>
      <c r="CB243" s="191"/>
      <c r="CC243" s="191"/>
      <c r="CD243" s="191"/>
      <c r="CE243" s="191"/>
      <c r="CF243" s="191"/>
      <c r="CG243" s="191"/>
      <c r="CH243" s="191"/>
      <c r="CI243" s="191"/>
      <c r="CJ243" s="191"/>
      <c r="CK243" s="191"/>
      <c r="CL243" s="191"/>
      <c r="CM243" s="191"/>
      <c r="CN243" s="191"/>
      <c r="CO243" s="191"/>
      <c r="CP243" s="191"/>
      <c r="CQ243" s="191"/>
      <c r="CR243" s="191"/>
      <c r="CS243" s="191"/>
      <c r="CT243" s="191"/>
      <c r="CU243" s="191"/>
      <c r="CV243" s="191"/>
      <c r="CW243" s="191"/>
      <c r="CX243" s="191"/>
      <c r="CY243" s="191"/>
      <c r="CZ243" s="191"/>
      <c r="DA243" s="191"/>
      <c r="DB243" s="191"/>
      <c r="DC243" s="191"/>
      <c r="DD243" s="191"/>
      <c r="DE243" s="191"/>
      <c r="DF243" s="191"/>
      <c r="DG243" s="191"/>
      <c r="DH243" s="191"/>
      <c r="DI243" s="191"/>
      <c r="DJ243" s="191"/>
      <c r="DK243" s="191"/>
      <c r="DL243" s="191"/>
      <c r="DM243" s="191"/>
      <c r="DN243" s="191"/>
      <c r="DO243" s="191"/>
      <c r="DP243" s="191"/>
      <c r="DQ243" s="191"/>
      <c r="DR243" s="191"/>
      <c r="DS243" s="191"/>
      <c r="DT243" s="191"/>
      <c r="DU243" s="191"/>
      <c r="DV243" s="191"/>
      <c r="DW243" s="191"/>
      <c r="DX243" s="191"/>
      <c r="DY243" s="191"/>
      <c r="DZ243" s="191"/>
      <c r="EA243" s="191"/>
      <c r="EB243" s="191"/>
      <c r="EC243" s="191"/>
      <c r="ED243" s="191"/>
      <c r="EE243" s="191"/>
      <c r="EF243" s="191"/>
    </row>
    <row r="244" spans="1:136" ht="15">
      <c r="A244" s="235"/>
      <c r="B244" s="180"/>
      <c r="C244" s="180">
        <v>422</v>
      </c>
      <c r="D244" s="547" t="s">
        <v>11</v>
      </c>
      <c r="E244" s="547"/>
      <c r="F244" s="547"/>
      <c r="G244" s="548"/>
      <c r="H244" s="74">
        <f t="shared" si="259"/>
        <v>29800</v>
      </c>
      <c r="I244" s="78"/>
      <c r="J244" s="89">
        <v>5000</v>
      </c>
      <c r="K244" s="80"/>
      <c r="L244" s="321"/>
      <c r="M244" s="118">
        <v>11000</v>
      </c>
      <c r="N244" s="79"/>
      <c r="O244" s="79"/>
      <c r="P244" s="79">
        <v>5800</v>
      </c>
      <c r="Q244" s="79">
        <v>8000</v>
      </c>
      <c r="R244" s="79"/>
      <c r="S244" s="80"/>
      <c r="T244" s="257">
        <f t="shared" si="261"/>
        <v>31300</v>
      </c>
      <c r="U244" s="242"/>
      <c r="V244" s="247">
        <v>5000</v>
      </c>
      <c r="W244" s="243"/>
      <c r="X244" s="323"/>
      <c r="Y244" s="244">
        <v>13000</v>
      </c>
      <c r="Z244" s="245"/>
      <c r="AA244" s="245"/>
      <c r="AB244" s="245">
        <v>5300</v>
      </c>
      <c r="AC244" s="245">
        <v>8000</v>
      </c>
      <c r="AD244" s="245"/>
      <c r="AE244" s="243"/>
      <c r="AF244" s="281">
        <f t="shared" si="263"/>
        <v>32300</v>
      </c>
      <c r="AG244" s="242"/>
      <c r="AH244" s="247">
        <v>5000</v>
      </c>
      <c r="AI244" s="243"/>
      <c r="AJ244" s="323"/>
      <c r="AK244" s="244">
        <v>14000</v>
      </c>
      <c r="AL244" s="245"/>
      <c r="AM244" s="245"/>
      <c r="AN244" s="245">
        <v>5300</v>
      </c>
      <c r="AO244" s="245">
        <v>8000</v>
      </c>
      <c r="AP244" s="245"/>
      <c r="AQ244" s="243"/>
    </row>
    <row r="245" spans="1:136" ht="15">
      <c r="A245" s="235"/>
      <c r="B245" s="180"/>
      <c r="C245" s="180">
        <v>423</v>
      </c>
      <c r="D245" s="547" t="s">
        <v>92</v>
      </c>
      <c r="E245" s="547"/>
      <c r="F245" s="547"/>
      <c r="G245" s="548"/>
      <c r="H245" s="74">
        <f t="shared" si="259"/>
        <v>0</v>
      </c>
      <c r="I245" s="78"/>
      <c r="J245" s="89"/>
      <c r="K245" s="80"/>
      <c r="L245" s="321"/>
      <c r="M245" s="118"/>
      <c r="N245" s="79"/>
      <c r="O245" s="79"/>
      <c r="P245" s="79"/>
      <c r="Q245" s="79"/>
      <c r="R245" s="79"/>
      <c r="S245" s="80"/>
      <c r="T245" s="257">
        <f>SUM(U245:AE245)</f>
        <v>0</v>
      </c>
      <c r="U245" s="242"/>
      <c r="V245" s="247"/>
      <c r="W245" s="243"/>
      <c r="X245" s="323"/>
      <c r="Y245" s="244"/>
      <c r="Z245" s="245"/>
      <c r="AA245" s="245"/>
      <c r="AB245" s="245"/>
      <c r="AC245" s="245"/>
      <c r="AD245" s="245"/>
      <c r="AE245" s="243"/>
      <c r="AF245" s="280">
        <f>SUM(AG245:AQ245)</f>
        <v>0</v>
      </c>
      <c r="AG245" s="242"/>
      <c r="AH245" s="247"/>
      <c r="AI245" s="243"/>
      <c r="AJ245" s="323"/>
      <c r="AK245" s="244"/>
      <c r="AL245" s="245"/>
      <c r="AM245" s="245"/>
      <c r="AN245" s="245"/>
      <c r="AO245" s="245"/>
      <c r="AP245" s="245"/>
      <c r="AQ245" s="243"/>
      <c r="AZ245" s="3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</row>
    <row r="246" spans="1:136" s="62" customFormat="1" ht="10.5" customHeight="1">
      <c r="A246" s="237"/>
      <c r="B246" s="26"/>
      <c r="C246" s="26"/>
      <c r="D246" s="27"/>
      <c r="E246" s="27"/>
      <c r="F246" s="27"/>
      <c r="G246" s="27"/>
      <c r="H246" s="86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6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6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126"/>
      <c r="AR246" s="184"/>
      <c r="AS246" s="103"/>
      <c r="AT246" s="103"/>
      <c r="AU246" s="103"/>
      <c r="AV246" s="103"/>
      <c r="AW246" s="103"/>
      <c r="AX246" s="103"/>
      <c r="AY246" s="103"/>
      <c r="AZ246" s="102"/>
      <c r="BA246" s="102"/>
      <c r="BB246" s="102"/>
      <c r="BC246" s="102"/>
      <c r="BD246" s="102"/>
      <c r="BE246" s="102"/>
      <c r="BF246" s="102"/>
      <c r="BG246" s="102"/>
      <c r="BH246" s="102"/>
      <c r="BI246" s="102"/>
      <c r="BJ246" s="102"/>
      <c r="BK246" s="102"/>
      <c r="BL246" s="102"/>
      <c r="BM246" s="102"/>
      <c r="BN246" s="102"/>
      <c r="BO246" s="102"/>
    </row>
    <row r="247" spans="1:136" s="72" customFormat="1" ht="28.5" customHeight="1">
      <c r="A247" s="574" t="s">
        <v>140</v>
      </c>
      <c r="B247" s="575"/>
      <c r="C247" s="575"/>
      <c r="D247" s="566" t="s">
        <v>122</v>
      </c>
      <c r="E247" s="566"/>
      <c r="F247" s="566"/>
      <c r="G247" s="567"/>
      <c r="H247" s="81">
        <f>SUM(I247:S247)</f>
        <v>0</v>
      </c>
      <c r="I247" s="82">
        <f>I248</f>
        <v>0</v>
      </c>
      <c r="J247" s="303">
        <f>J248</f>
        <v>0</v>
      </c>
      <c r="K247" s="84">
        <f t="shared" ref="K247:AI248" si="273">K248</f>
        <v>0</v>
      </c>
      <c r="L247" s="319">
        <f t="shared" si="273"/>
        <v>0</v>
      </c>
      <c r="M247" s="120">
        <f t="shared" si="273"/>
        <v>0</v>
      </c>
      <c r="N247" s="83">
        <f t="shared" si="273"/>
        <v>0</v>
      </c>
      <c r="O247" s="83">
        <f t="shared" si="273"/>
        <v>0</v>
      </c>
      <c r="P247" s="83">
        <f t="shared" si="273"/>
        <v>0</v>
      </c>
      <c r="Q247" s="83">
        <f t="shared" si="273"/>
        <v>0</v>
      </c>
      <c r="R247" s="83">
        <f t="shared" si="273"/>
        <v>0</v>
      </c>
      <c r="S247" s="84">
        <f t="shared" si="273"/>
        <v>0</v>
      </c>
      <c r="T247" s="262">
        <f>SUM(U247:AE247)</f>
        <v>0</v>
      </c>
      <c r="U247" s="82">
        <f>U248</f>
        <v>0</v>
      </c>
      <c r="V247" s="303">
        <f>V248</f>
        <v>0</v>
      </c>
      <c r="W247" s="84">
        <f t="shared" si="273"/>
        <v>0</v>
      </c>
      <c r="X247" s="319">
        <f t="shared" si="273"/>
        <v>0</v>
      </c>
      <c r="Y247" s="120">
        <f t="shared" si="273"/>
        <v>0</v>
      </c>
      <c r="Z247" s="83">
        <f t="shared" si="273"/>
        <v>0</v>
      </c>
      <c r="AA247" s="83">
        <f t="shared" si="273"/>
        <v>0</v>
      </c>
      <c r="AB247" s="83">
        <f t="shared" si="273"/>
        <v>0</v>
      </c>
      <c r="AC247" s="83">
        <f t="shared" si="273"/>
        <v>0</v>
      </c>
      <c r="AD247" s="83">
        <f t="shared" si="273"/>
        <v>0</v>
      </c>
      <c r="AE247" s="84">
        <f t="shared" si="273"/>
        <v>0</v>
      </c>
      <c r="AF247" s="278">
        <f>SUM(AG247:AQ247)</f>
        <v>0</v>
      </c>
      <c r="AG247" s="82">
        <f>AG248</f>
        <v>0</v>
      </c>
      <c r="AH247" s="303">
        <f>AH248</f>
        <v>0</v>
      </c>
      <c r="AI247" s="84">
        <f t="shared" si="273"/>
        <v>0</v>
      </c>
      <c r="AJ247" s="319">
        <f t="shared" ref="AI247:AQ248" si="274">AJ248</f>
        <v>0</v>
      </c>
      <c r="AK247" s="120">
        <f t="shared" si="274"/>
        <v>0</v>
      </c>
      <c r="AL247" s="83">
        <f t="shared" si="274"/>
        <v>0</v>
      </c>
      <c r="AM247" s="83">
        <f t="shared" si="274"/>
        <v>0</v>
      </c>
      <c r="AN247" s="83">
        <f t="shared" si="274"/>
        <v>0</v>
      </c>
      <c r="AO247" s="83">
        <f t="shared" si="274"/>
        <v>0</v>
      </c>
      <c r="AP247" s="83">
        <f t="shared" si="274"/>
        <v>0</v>
      </c>
      <c r="AQ247" s="84">
        <f t="shared" si="274"/>
        <v>0</v>
      </c>
      <c r="AR247" s="184"/>
      <c r="AS247" s="124"/>
      <c r="AT247" s="124"/>
      <c r="AU247" s="124"/>
      <c r="AV247" s="124"/>
      <c r="AW247" s="124"/>
      <c r="AX247" s="124"/>
      <c r="AY247" s="124"/>
      <c r="AZ247" s="194"/>
      <c r="BA247" s="194"/>
      <c r="BB247" s="194"/>
      <c r="BC247" s="194"/>
      <c r="BD247" s="194"/>
      <c r="BE247" s="194"/>
      <c r="BF247" s="194"/>
      <c r="BG247" s="194"/>
      <c r="BH247" s="194"/>
      <c r="BI247" s="194"/>
      <c r="BJ247" s="194"/>
      <c r="BK247" s="194"/>
      <c r="BL247" s="194"/>
      <c r="BM247" s="194"/>
      <c r="BN247" s="194"/>
      <c r="BO247" s="194"/>
      <c r="BP247" s="193"/>
      <c r="BQ247" s="193"/>
      <c r="BR247" s="193"/>
      <c r="BS247" s="193"/>
      <c r="BT247" s="193"/>
      <c r="BU247" s="193"/>
      <c r="BV247" s="193"/>
      <c r="BW247" s="193"/>
      <c r="BX247" s="193"/>
      <c r="BY247" s="193"/>
      <c r="BZ247" s="193"/>
      <c r="CA247" s="193"/>
      <c r="CB247" s="193"/>
      <c r="CC247" s="193"/>
      <c r="CD247" s="193"/>
      <c r="CE247" s="193"/>
      <c r="CF247" s="193"/>
      <c r="CG247" s="193"/>
      <c r="CH247" s="193"/>
      <c r="CI247" s="193"/>
      <c r="CJ247" s="193"/>
      <c r="CK247" s="193"/>
      <c r="CL247" s="193"/>
      <c r="CM247" s="193"/>
      <c r="CN247" s="193"/>
      <c r="CO247" s="193"/>
      <c r="CP247" s="193"/>
      <c r="CQ247" s="193"/>
      <c r="CR247" s="193"/>
      <c r="CS247" s="193"/>
      <c r="CT247" s="193"/>
      <c r="CU247" s="193"/>
      <c r="CV247" s="193"/>
      <c r="CW247" s="193"/>
      <c r="CX247" s="193"/>
      <c r="CY247" s="193"/>
      <c r="CZ247" s="193"/>
      <c r="DA247" s="193"/>
      <c r="DB247" s="193"/>
      <c r="DC247" s="193"/>
      <c r="DD247" s="193"/>
      <c r="DE247" s="193"/>
      <c r="DF247" s="193"/>
      <c r="DG247" s="193"/>
      <c r="DH247" s="193"/>
      <c r="DI247" s="193"/>
      <c r="DJ247" s="193"/>
      <c r="DK247" s="193"/>
      <c r="DL247" s="193"/>
      <c r="DM247" s="193"/>
      <c r="DN247" s="193"/>
      <c r="DO247" s="193"/>
      <c r="DP247" s="193"/>
      <c r="DQ247" s="193"/>
      <c r="DR247" s="193"/>
      <c r="DS247" s="193"/>
      <c r="DT247" s="193"/>
      <c r="DU247" s="193"/>
      <c r="DV247" s="193"/>
      <c r="DW247" s="193"/>
      <c r="DX247" s="193"/>
      <c r="DY247" s="193"/>
      <c r="DZ247" s="193"/>
      <c r="EA247" s="193"/>
      <c r="EB247" s="193"/>
      <c r="EC247" s="193"/>
      <c r="ED247" s="193"/>
      <c r="EE247" s="193"/>
      <c r="EF247" s="193"/>
    </row>
    <row r="248" spans="1:136" s="72" customFormat="1" ht="15.75" customHeight="1">
      <c r="A248" s="233">
        <v>3</v>
      </c>
      <c r="B248" s="68"/>
      <c r="C248" s="85"/>
      <c r="D248" s="551" t="s">
        <v>16</v>
      </c>
      <c r="E248" s="551"/>
      <c r="F248" s="551"/>
      <c r="G248" s="552"/>
      <c r="H248" s="73">
        <f>SUM(I248:S248)</f>
        <v>0</v>
      </c>
      <c r="I248" s="75">
        <f>I249</f>
        <v>0</v>
      </c>
      <c r="J248" s="61">
        <f>J249</f>
        <v>0</v>
      </c>
      <c r="K248" s="77">
        <f t="shared" si="273"/>
        <v>0</v>
      </c>
      <c r="L248" s="320">
        <f t="shared" si="273"/>
        <v>0</v>
      </c>
      <c r="M248" s="90">
        <f t="shared" si="273"/>
        <v>0</v>
      </c>
      <c r="N248" s="76">
        <f t="shared" si="273"/>
        <v>0</v>
      </c>
      <c r="O248" s="76">
        <f t="shared" si="273"/>
        <v>0</v>
      </c>
      <c r="P248" s="76">
        <f t="shared" si="273"/>
        <v>0</v>
      </c>
      <c r="Q248" s="76">
        <f t="shared" si="273"/>
        <v>0</v>
      </c>
      <c r="R248" s="76">
        <f t="shared" si="273"/>
        <v>0</v>
      </c>
      <c r="S248" s="77">
        <f t="shared" si="273"/>
        <v>0</v>
      </c>
      <c r="T248" s="249">
        <f>SUM(U248:AE248)</f>
        <v>0</v>
      </c>
      <c r="U248" s="75">
        <f>U249</f>
        <v>0</v>
      </c>
      <c r="V248" s="61">
        <f>V249</f>
        <v>0</v>
      </c>
      <c r="W248" s="77">
        <f t="shared" si="273"/>
        <v>0</v>
      </c>
      <c r="X248" s="320">
        <f t="shared" si="273"/>
        <v>0</v>
      </c>
      <c r="Y248" s="90">
        <f t="shared" si="273"/>
        <v>0</v>
      </c>
      <c r="Z248" s="76">
        <f t="shared" si="273"/>
        <v>0</v>
      </c>
      <c r="AA248" s="76">
        <f t="shared" si="273"/>
        <v>0</v>
      </c>
      <c r="AB248" s="76">
        <f t="shared" si="273"/>
        <v>0</v>
      </c>
      <c r="AC248" s="76">
        <f t="shared" si="273"/>
        <v>0</v>
      </c>
      <c r="AD248" s="76">
        <f t="shared" si="273"/>
        <v>0</v>
      </c>
      <c r="AE248" s="77">
        <f t="shared" si="273"/>
        <v>0</v>
      </c>
      <c r="AF248" s="279">
        <f>SUM(AG248:AQ248)</f>
        <v>0</v>
      </c>
      <c r="AG248" s="75">
        <f>AG249</f>
        <v>0</v>
      </c>
      <c r="AH248" s="61">
        <f>AH249</f>
        <v>0</v>
      </c>
      <c r="AI248" s="77">
        <f t="shared" si="274"/>
        <v>0</v>
      </c>
      <c r="AJ248" s="320">
        <f t="shared" si="274"/>
        <v>0</v>
      </c>
      <c r="AK248" s="90">
        <f t="shared" si="274"/>
        <v>0</v>
      </c>
      <c r="AL248" s="76">
        <f t="shared" si="274"/>
        <v>0</v>
      </c>
      <c r="AM248" s="76">
        <f t="shared" si="274"/>
        <v>0</v>
      </c>
      <c r="AN248" s="76">
        <f t="shared" si="274"/>
        <v>0</v>
      </c>
      <c r="AO248" s="76">
        <f t="shared" si="274"/>
        <v>0</v>
      </c>
      <c r="AP248" s="76">
        <f t="shared" si="274"/>
        <v>0</v>
      </c>
      <c r="AQ248" s="77">
        <f t="shared" si="274"/>
        <v>0</v>
      </c>
      <c r="AR248" s="184"/>
      <c r="AS248" s="103"/>
      <c r="AT248" s="103"/>
      <c r="AU248" s="103"/>
      <c r="AV248" s="103"/>
      <c r="AW248" s="103"/>
      <c r="AX248" s="103"/>
      <c r="AY248" s="103"/>
      <c r="AZ248" s="194"/>
      <c r="BA248" s="194"/>
      <c r="BB248" s="194"/>
      <c r="BC248" s="194"/>
      <c r="BD248" s="194"/>
      <c r="BE248" s="194"/>
      <c r="BF248" s="194"/>
      <c r="BG248" s="194"/>
      <c r="BH248" s="194"/>
      <c r="BI248" s="194"/>
      <c r="BJ248" s="194"/>
      <c r="BK248" s="194"/>
      <c r="BL248" s="194"/>
      <c r="BM248" s="194"/>
      <c r="BN248" s="194"/>
      <c r="BO248" s="194"/>
      <c r="BP248" s="193"/>
      <c r="BQ248" s="193"/>
      <c r="BR248" s="193"/>
      <c r="BS248" s="193"/>
      <c r="BT248" s="193"/>
      <c r="BU248" s="193"/>
      <c r="BV248" s="193"/>
      <c r="BW248" s="193"/>
      <c r="BX248" s="193"/>
      <c r="BY248" s="193"/>
      <c r="BZ248" s="193"/>
      <c r="CA248" s="193"/>
      <c r="CB248" s="193"/>
      <c r="CC248" s="193"/>
      <c r="CD248" s="193"/>
      <c r="CE248" s="193"/>
      <c r="CF248" s="193"/>
      <c r="CG248" s="193"/>
      <c r="CH248" s="193"/>
      <c r="CI248" s="193"/>
      <c r="CJ248" s="193"/>
      <c r="CK248" s="193"/>
      <c r="CL248" s="193"/>
      <c r="CM248" s="193"/>
      <c r="CN248" s="193"/>
      <c r="CO248" s="193"/>
      <c r="CP248" s="193"/>
      <c r="CQ248" s="193"/>
      <c r="CR248" s="193"/>
      <c r="CS248" s="193"/>
      <c r="CT248" s="193"/>
      <c r="CU248" s="193"/>
      <c r="CV248" s="193"/>
      <c r="CW248" s="193"/>
      <c r="CX248" s="193"/>
      <c r="CY248" s="193"/>
      <c r="CZ248" s="193"/>
      <c r="DA248" s="193"/>
      <c r="DB248" s="193"/>
      <c r="DC248" s="193"/>
      <c r="DD248" s="193"/>
      <c r="DE248" s="193"/>
      <c r="DF248" s="193"/>
      <c r="DG248" s="193"/>
      <c r="DH248" s="193"/>
      <c r="DI248" s="193"/>
      <c r="DJ248" s="193"/>
      <c r="DK248" s="193"/>
      <c r="DL248" s="193"/>
      <c r="DM248" s="193"/>
      <c r="DN248" s="193"/>
      <c r="DO248" s="193"/>
      <c r="DP248" s="193"/>
      <c r="DQ248" s="193"/>
      <c r="DR248" s="193"/>
      <c r="DS248" s="193"/>
      <c r="DT248" s="193"/>
      <c r="DU248" s="193"/>
      <c r="DV248" s="193"/>
      <c r="DW248" s="193"/>
      <c r="DX248" s="193"/>
      <c r="DY248" s="193"/>
      <c r="DZ248" s="193"/>
      <c r="EA248" s="193"/>
      <c r="EB248" s="193"/>
      <c r="EC248" s="193"/>
      <c r="ED248" s="193"/>
      <c r="EE248" s="193"/>
      <c r="EF248" s="193"/>
    </row>
    <row r="249" spans="1:136" s="4" customFormat="1" ht="15.75" customHeight="1">
      <c r="A249" s="549">
        <v>32</v>
      </c>
      <c r="B249" s="550"/>
      <c r="C249" s="85"/>
      <c r="D249" s="551" t="s">
        <v>4</v>
      </c>
      <c r="E249" s="551"/>
      <c r="F249" s="551"/>
      <c r="G249" s="552"/>
      <c r="H249" s="73">
        <f>SUM(I249:S249)</f>
        <v>0</v>
      </c>
      <c r="I249" s="75">
        <f>I250+I251</f>
        <v>0</v>
      </c>
      <c r="J249" s="61">
        <f>J250+J251</f>
        <v>0</v>
      </c>
      <c r="K249" s="77">
        <f t="shared" ref="K249:S249" si="275">K250+K251</f>
        <v>0</v>
      </c>
      <c r="L249" s="320">
        <f t="shared" si="275"/>
        <v>0</v>
      </c>
      <c r="M249" s="90">
        <f t="shared" si="275"/>
        <v>0</v>
      </c>
      <c r="N249" s="76">
        <f t="shared" si="275"/>
        <v>0</v>
      </c>
      <c r="O249" s="76">
        <f>O250+O251</f>
        <v>0</v>
      </c>
      <c r="P249" s="76">
        <f t="shared" si="275"/>
        <v>0</v>
      </c>
      <c r="Q249" s="76">
        <f t="shared" si="275"/>
        <v>0</v>
      </c>
      <c r="R249" s="76">
        <f t="shared" si="275"/>
        <v>0</v>
      </c>
      <c r="S249" s="77">
        <f t="shared" si="275"/>
        <v>0</v>
      </c>
      <c r="T249" s="249">
        <f>SUM(U249:AE249)</f>
        <v>0</v>
      </c>
      <c r="U249" s="75">
        <f>U250+U251</f>
        <v>0</v>
      </c>
      <c r="V249" s="61">
        <f>V250+V251</f>
        <v>0</v>
      </c>
      <c r="W249" s="77">
        <f t="shared" ref="W249:AE249" si="276">W250+W251</f>
        <v>0</v>
      </c>
      <c r="X249" s="320">
        <f t="shared" si="276"/>
        <v>0</v>
      </c>
      <c r="Y249" s="90">
        <f t="shared" si="276"/>
        <v>0</v>
      </c>
      <c r="Z249" s="76">
        <f t="shared" si="276"/>
        <v>0</v>
      </c>
      <c r="AA249" s="76">
        <f>AA250+AA251</f>
        <v>0</v>
      </c>
      <c r="AB249" s="76">
        <f t="shared" si="276"/>
        <v>0</v>
      </c>
      <c r="AC249" s="76">
        <f t="shared" si="276"/>
        <v>0</v>
      </c>
      <c r="AD249" s="76">
        <f t="shared" si="276"/>
        <v>0</v>
      </c>
      <c r="AE249" s="77">
        <f t="shared" si="276"/>
        <v>0</v>
      </c>
      <c r="AF249" s="279">
        <f>SUM(AG249:AQ249)</f>
        <v>0</v>
      </c>
      <c r="AG249" s="75">
        <f>AG250+AG251</f>
        <v>0</v>
      </c>
      <c r="AH249" s="61">
        <f>AH250+AH251</f>
        <v>0</v>
      </c>
      <c r="AI249" s="77">
        <f t="shared" ref="AI249:AQ249" si="277">AI250+AI251</f>
        <v>0</v>
      </c>
      <c r="AJ249" s="320">
        <f t="shared" si="277"/>
        <v>0</v>
      </c>
      <c r="AK249" s="90">
        <f t="shared" si="277"/>
        <v>0</v>
      </c>
      <c r="AL249" s="76">
        <f t="shared" si="277"/>
        <v>0</v>
      </c>
      <c r="AM249" s="76">
        <f>AM250+AM251</f>
        <v>0</v>
      </c>
      <c r="AN249" s="76">
        <f t="shared" si="277"/>
        <v>0</v>
      </c>
      <c r="AO249" s="76">
        <f t="shared" si="277"/>
        <v>0</v>
      </c>
      <c r="AP249" s="76">
        <f t="shared" si="277"/>
        <v>0</v>
      </c>
      <c r="AQ249" s="77">
        <f t="shared" si="277"/>
        <v>0</v>
      </c>
      <c r="AR249" s="184"/>
      <c r="AS249" s="197"/>
      <c r="AT249" s="197"/>
      <c r="AU249" s="196"/>
      <c r="AV249" s="196"/>
      <c r="AW249" s="194"/>
      <c r="AX249" s="194"/>
      <c r="AY249" s="194"/>
      <c r="AZ249" s="124"/>
      <c r="BA249" s="124"/>
      <c r="BB249" s="124"/>
      <c r="BC249" s="124"/>
      <c r="BD249" s="124"/>
      <c r="BE249" s="124"/>
      <c r="BF249" s="124"/>
      <c r="BG249" s="124"/>
      <c r="BH249" s="124"/>
      <c r="BI249" s="124"/>
      <c r="BJ249" s="124"/>
      <c r="BK249" s="124"/>
      <c r="BL249" s="124"/>
      <c r="BM249" s="124"/>
      <c r="BN249" s="124"/>
      <c r="BO249" s="124"/>
      <c r="BP249" s="191"/>
      <c r="BQ249" s="191"/>
      <c r="BR249" s="191"/>
      <c r="BS249" s="191"/>
      <c r="BT249" s="191"/>
      <c r="BU249" s="191"/>
      <c r="BV249" s="191"/>
      <c r="BW249" s="191"/>
      <c r="BX249" s="191"/>
      <c r="BY249" s="191"/>
      <c r="BZ249" s="191"/>
      <c r="CA249" s="191"/>
      <c r="CB249" s="191"/>
      <c r="CC249" s="191"/>
      <c r="CD249" s="191"/>
      <c r="CE249" s="191"/>
      <c r="CF249" s="191"/>
      <c r="CG249" s="191"/>
      <c r="CH249" s="191"/>
      <c r="CI249" s="191"/>
      <c r="CJ249" s="191"/>
      <c r="CK249" s="191"/>
      <c r="CL249" s="191"/>
      <c r="CM249" s="191"/>
      <c r="CN249" s="191"/>
      <c r="CO249" s="191"/>
      <c r="CP249" s="191"/>
      <c r="CQ249" s="191"/>
      <c r="CR249" s="191"/>
      <c r="CS249" s="191"/>
      <c r="CT249" s="191"/>
      <c r="CU249" s="191"/>
      <c r="CV249" s="191"/>
      <c r="CW249" s="191"/>
      <c r="CX249" s="191"/>
      <c r="CY249" s="191"/>
      <c r="CZ249" s="191"/>
      <c r="DA249" s="191"/>
      <c r="DB249" s="191"/>
      <c r="DC249" s="191"/>
      <c r="DD249" s="191"/>
      <c r="DE249" s="191"/>
      <c r="DF249" s="191"/>
      <c r="DG249" s="191"/>
      <c r="DH249" s="191"/>
      <c r="DI249" s="191"/>
      <c r="DJ249" s="191"/>
      <c r="DK249" s="191"/>
      <c r="DL249" s="191"/>
      <c r="DM249" s="191"/>
      <c r="DN249" s="191"/>
      <c r="DO249" s="191"/>
      <c r="DP249" s="191"/>
      <c r="DQ249" s="191"/>
      <c r="DR249" s="191"/>
      <c r="DS249" s="191"/>
      <c r="DT249" s="191"/>
      <c r="DU249" s="191"/>
      <c r="DV249" s="191"/>
      <c r="DW249" s="191"/>
      <c r="DX249" s="191"/>
      <c r="DY249" s="191"/>
      <c r="DZ249" s="191"/>
      <c r="EA249" s="191"/>
      <c r="EB249" s="191"/>
      <c r="EC249" s="191"/>
      <c r="ED249" s="191"/>
      <c r="EE249" s="191"/>
      <c r="EF249" s="191"/>
    </row>
    <row r="250" spans="1:136" ht="15.75" customHeight="1">
      <c r="A250" s="235"/>
      <c r="B250" s="180"/>
      <c r="C250" s="180">
        <v>322</v>
      </c>
      <c r="D250" s="547" t="s">
        <v>6</v>
      </c>
      <c r="E250" s="547"/>
      <c r="F250" s="547"/>
      <c r="G250" s="547"/>
      <c r="H250" s="74">
        <f>SUM(I250:S250)</f>
        <v>0</v>
      </c>
      <c r="I250" s="78"/>
      <c r="J250" s="89"/>
      <c r="K250" s="80"/>
      <c r="L250" s="321"/>
      <c r="M250" s="118"/>
      <c r="N250" s="79"/>
      <c r="O250" s="79"/>
      <c r="P250" s="79"/>
      <c r="Q250" s="79"/>
      <c r="R250" s="79"/>
      <c r="S250" s="80"/>
      <c r="T250" s="257">
        <f>SUM(U250:AE250)</f>
        <v>0</v>
      </c>
      <c r="U250" s="242"/>
      <c r="V250" s="247"/>
      <c r="W250" s="243"/>
      <c r="X250" s="323"/>
      <c r="Y250" s="244"/>
      <c r="Z250" s="245"/>
      <c r="AA250" s="245"/>
      <c r="AB250" s="245"/>
      <c r="AC250" s="245"/>
      <c r="AD250" s="245"/>
      <c r="AE250" s="243"/>
      <c r="AF250" s="280">
        <f>SUM(AG250:AQ250)</f>
        <v>0</v>
      </c>
      <c r="AG250" s="242"/>
      <c r="AH250" s="247"/>
      <c r="AI250" s="243"/>
      <c r="AJ250" s="323"/>
      <c r="AK250" s="244"/>
      <c r="AL250" s="245"/>
      <c r="AM250" s="245"/>
      <c r="AN250" s="245"/>
      <c r="AO250" s="245"/>
      <c r="AP250" s="245"/>
      <c r="AQ250" s="243"/>
      <c r="AS250" s="124"/>
      <c r="AT250" s="124"/>
      <c r="AU250" s="124"/>
      <c r="AV250" s="124"/>
      <c r="AW250" s="124"/>
      <c r="AX250" s="124"/>
      <c r="AY250" s="124"/>
    </row>
    <row r="251" spans="1:136" ht="15.75" customHeight="1">
      <c r="A251" s="235"/>
      <c r="B251" s="180"/>
      <c r="C251" s="180">
        <v>323</v>
      </c>
      <c r="D251" s="547" t="s">
        <v>7</v>
      </c>
      <c r="E251" s="547"/>
      <c r="F251" s="547"/>
      <c r="G251" s="547"/>
      <c r="H251" s="74">
        <f>SUM(I251:S251)</f>
        <v>0</v>
      </c>
      <c r="I251" s="78"/>
      <c r="J251" s="89"/>
      <c r="K251" s="80"/>
      <c r="L251" s="321"/>
      <c r="M251" s="118"/>
      <c r="N251" s="79"/>
      <c r="O251" s="79"/>
      <c r="P251" s="79"/>
      <c r="Q251" s="79"/>
      <c r="R251" s="79"/>
      <c r="S251" s="80"/>
      <c r="T251" s="257">
        <f>SUM(U251:AE251)</f>
        <v>0</v>
      </c>
      <c r="U251" s="242"/>
      <c r="V251" s="247"/>
      <c r="W251" s="243"/>
      <c r="X251" s="323"/>
      <c r="Y251" s="244"/>
      <c r="Z251" s="245"/>
      <c r="AA251" s="245"/>
      <c r="AB251" s="245"/>
      <c r="AC251" s="245"/>
      <c r="AD251" s="245"/>
      <c r="AE251" s="243"/>
      <c r="AF251" s="280">
        <f>SUM(AG251:AQ251)</f>
        <v>0</v>
      </c>
      <c r="AG251" s="242"/>
      <c r="AH251" s="247"/>
      <c r="AI251" s="243"/>
      <c r="AJ251" s="323"/>
      <c r="AK251" s="244"/>
      <c r="AL251" s="245"/>
      <c r="AM251" s="245"/>
      <c r="AN251" s="245"/>
      <c r="AO251" s="245"/>
      <c r="AP251" s="245"/>
      <c r="AQ251" s="243"/>
    </row>
    <row r="252" spans="1:136" s="62" customFormat="1" ht="10.5" customHeight="1">
      <c r="A252" s="237"/>
      <c r="B252" s="26"/>
      <c r="C252" s="26"/>
      <c r="D252" s="27"/>
      <c r="E252" s="27"/>
      <c r="F252" s="27"/>
      <c r="G252" s="27"/>
      <c r="H252" s="86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6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6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126"/>
      <c r="AR252" s="184"/>
      <c r="AS252" s="103"/>
      <c r="AT252" s="103"/>
      <c r="AU252" s="103"/>
      <c r="AV252" s="103"/>
      <c r="AW252" s="103"/>
      <c r="AX252" s="103"/>
      <c r="AY252" s="103"/>
      <c r="AZ252" s="102"/>
      <c r="BA252" s="102"/>
      <c r="BB252" s="102"/>
      <c r="BC252" s="102"/>
      <c r="BD252" s="102"/>
      <c r="BE252" s="102"/>
      <c r="BF252" s="102"/>
      <c r="BG252" s="102"/>
      <c r="BH252" s="102"/>
      <c r="BI252" s="102"/>
      <c r="BJ252" s="102"/>
      <c r="BK252" s="102"/>
      <c r="BL252" s="102"/>
      <c r="BM252" s="102"/>
      <c r="BN252" s="102"/>
      <c r="BO252" s="102"/>
    </row>
    <row r="253" spans="1:136" s="108" customFormat="1" ht="27" customHeight="1">
      <c r="A253" s="581" t="s">
        <v>145</v>
      </c>
      <c r="B253" s="582"/>
      <c r="C253" s="582"/>
      <c r="D253" s="612" t="s">
        <v>146</v>
      </c>
      <c r="E253" s="612"/>
      <c r="F253" s="612"/>
      <c r="G253" s="613"/>
      <c r="H253" s="92">
        <f t="shared" ref="H253:H258" si="278">SUM(I253:S253)</f>
        <v>0</v>
      </c>
      <c r="I253" s="93">
        <f t="shared" ref="I253:J255" si="279">I254</f>
        <v>0</v>
      </c>
      <c r="J253" s="302">
        <f t="shared" si="279"/>
        <v>0</v>
      </c>
      <c r="K253" s="122">
        <f t="shared" ref="K253:S253" si="280">K254</f>
        <v>0</v>
      </c>
      <c r="L253" s="318">
        <f t="shared" si="280"/>
        <v>0</v>
      </c>
      <c r="M253" s="119">
        <f t="shared" si="280"/>
        <v>0</v>
      </c>
      <c r="N253" s="94">
        <f t="shared" si="280"/>
        <v>0</v>
      </c>
      <c r="O253" s="94">
        <f t="shared" si="280"/>
        <v>0</v>
      </c>
      <c r="P253" s="94">
        <f t="shared" si="280"/>
        <v>0</v>
      </c>
      <c r="Q253" s="94">
        <f t="shared" si="280"/>
        <v>0</v>
      </c>
      <c r="R253" s="94">
        <f t="shared" si="280"/>
        <v>0</v>
      </c>
      <c r="S253" s="122">
        <f t="shared" si="280"/>
        <v>0</v>
      </c>
      <c r="T253" s="263">
        <f t="shared" ref="T253:T258" si="281">SUM(U253:AE253)</f>
        <v>0</v>
      </c>
      <c r="U253" s="93">
        <f t="shared" ref="U253:AE253" si="282">U254</f>
        <v>0</v>
      </c>
      <c r="V253" s="302">
        <f t="shared" si="282"/>
        <v>0</v>
      </c>
      <c r="W253" s="122">
        <f t="shared" si="282"/>
        <v>0</v>
      </c>
      <c r="X253" s="318">
        <f t="shared" si="282"/>
        <v>0</v>
      </c>
      <c r="Y253" s="119">
        <f t="shared" si="282"/>
        <v>0</v>
      </c>
      <c r="Z253" s="94">
        <f t="shared" si="282"/>
        <v>0</v>
      </c>
      <c r="AA253" s="94">
        <f t="shared" si="282"/>
        <v>0</v>
      </c>
      <c r="AB253" s="94">
        <f t="shared" si="282"/>
        <v>0</v>
      </c>
      <c r="AC253" s="94">
        <f t="shared" si="282"/>
        <v>0</v>
      </c>
      <c r="AD253" s="94">
        <f t="shared" si="282"/>
        <v>0</v>
      </c>
      <c r="AE253" s="122">
        <f t="shared" si="282"/>
        <v>0</v>
      </c>
      <c r="AF253" s="277">
        <f t="shared" ref="AF253:AF258" si="283">SUM(AG253:AQ253)</f>
        <v>0</v>
      </c>
      <c r="AG253" s="93">
        <f t="shared" ref="AG253:AQ253" si="284">AG254</f>
        <v>0</v>
      </c>
      <c r="AH253" s="302">
        <f t="shared" si="284"/>
        <v>0</v>
      </c>
      <c r="AI253" s="122">
        <f t="shared" si="284"/>
        <v>0</v>
      </c>
      <c r="AJ253" s="318">
        <f t="shared" si="284"/>
        <v>0</v>
      </c>
      <c r="AK253" s="119">
        <f t="shared" si="284"/>
        <v>0</v>
      </c>
      <c r="AL253" s="94">
        <f t="shared" si="284"/>
        <v>0</v>
      </c>
      <c r="AM253" s="94">
        <f t="shared" si="284"/>
        <v>0</v>
      </c>
      <c r="AN253" s="94">
        <f t="shared" si="284"/>
        <v>0</v>
      </c>
      <c r="AO253" s="94">
        <f>AO254</f>
        <v>0</v>
      </c>
      <c r="AP253" s="94">
        <f t="shared" si="284"/>
        <v>0</v>
      </c>
      <c r="AQ253" s="122">
        <f t="shared" si="284"/>
        <v>0</v>
      </c>
      <c r="AR253" s="206"/>
      <c r="AS253" s="102"/>
      <c r="AT253" s="102"/>
      <c r="AU253" s="102"/>
      <c r="AV253" s="102"/>
      <c r="AW253" s="205"/>
      <c r="AX253" s="205"/>
      <c r="AY253" s="205"/>
      <c r="AZ253" s="196"/>
      <c r="BA253" s="196"/>
      <c r="BB253" s="196"/>
      <c r="BC253" s="196"/>
      <c r="BD253" s="196"/>
      <c r="BE253" s="196"/>
      <c r="BF253" s="196"/>
      <c r="BG253" s="196"/>
      <c r="BH253" s="196"/>
      <c r="BI253" s="196"/>
      <c r="BJ253" s="196"/>
      <c r="BK253" s="196"/>
      <c r="BL253" s="196"/>
      <c r="BM253" s="196"/>
      <c r="BN253" s="196"/>
      <c r="BO253" s="196"/>
      <c r="BP253" s="192"/>
      <c r="BQ253" s="192"/>
      <c r="BR253" s="192"/>
      <c r="BS253" s="192"/>
      <c r="BT253" s="192"/>
      <c r="BU253" s="192"/>
      <c r="BV253" s="192"/>
      <c r="BW253" s="192"/>
      <c r="BX253" s="192"/>
      <c r="BY253" s="192"/>
      <c r="BZ253" s="192"/>
      <c r="CA253" s="192"/>
      <c r="CB253" s="192"/>
      <c r="CC253" s="192"/>
      <c r="CD253" s="192"/>
      <c r="CE253" s="192"/>
      <c r="CF253" s="192"/>
      <c r="CG253" s="192"/>
      <c r="CH253" s="192"/>
      <c r="CI253" s="192"/>
      <c r="CJ253" s="192"/>
      <c r="CK253" s="192"/>
      <c r="CL253" s="192"/>
      <c r="CM253" s="192"/>
      <c r="CN253" s="192"/>
      <c r="CO253" s="192"/>
      <c r="CP253" s="192"/>
      <c r="CQ253" s="192"/>
      <c r="CR253" s="192"/>
      <c r="CS253" s="192"/>
      <c r="CT253" s="192"/>
      <c r="CU253" s="192"/>
      <c r="CV253" s="192"/>
      <c r="CW253" s="192"/>
      <c r="CX253" s="192"/>
      <c r="CY253" s="192"/>
      <c r="CZ253" s="192"/>
      <c r="DA253" s="192"/>
      <c r="DB253" s="192"/>
      <c r="DC253" s="192"/>
      <c r="DD253" s="192"/>
      <c r="DE253" s="192"/>
      <c r="DF253" s="192"/>
      <c r="DG253" s="192"/>
      <c r="DH253" s="192"/>
      <c r="DI253" s="192"/>
      <c r="DJ253" s="192"/>
      <c r="DK253" s="192"/>
      <c r="DL253" s="192"/>
      <c r="DM253" s="192"/>
      <c r="DN253" s="192"/>
      <c r="DO253" s="192"/>
      <c r="DP253" s="192"/>
      <c r="DQ253" s="192"/>
      <c r="DR253" s="192"/>
      <c r="DS253" s="192"/>
      <c r="DT253" s="192"/>
      <c r="DU253" s="192"/>
      <c r="DV253" s="192"/>
      <c r="DW253" s="192"/>
      <c r="DX253" s="192"/>
      <c r="DY253" s="192"/>
      <c r="DZ253" s="192"/>
      <c r="EA253" s="192"/>
      <c r="EB253" s="192"/>
      <c r="EC253" s="192"/>
      <c r="ED253" s="192"/>
      <c r="EE253" s="192"/>
      <c r="EF253" s="192"/>
    </row>
    <row r="254" spans="1:136" s="64" customFormat="1" ht="26.1" customHeight="1">
      <c r="A254" s="574" t="s">
        <v>147</v>
      </c>
      <c r="B254" s="575"/>
      <c r="C254" s="575"/>
      <c r="D254" s="566" t="s">
        <v>148</v>
      </c>
      <c r="E254" s="566"/>
      <c r="F254" s="566"/>
      <c r="G254" s="567"/>
      <c r="H254" s="81">
        <f t="shared" si="278"/>
        <v>0</v>
      </c>
      <c r="I254" s="82">
        <f t="shared" si="279"/>
        <v>0</v>
      </c>
      <c r="J254" s="303">
        <f t="shared" si="279"/>
        <v>0</v>
      </c>
      <c r="K254" s="84">
        <f t="shared" ref="K254:S255" si="285">K255</f>
        <v>0</v>
      </c>
      <c r="L254" s="319">
        <f t="shared" si="285"/>
        <v>0</v>
      </c>
      <c r="M254" s="120">
        <f t="shared" si="285"/>
        <v>0</v>
      </c>
      <c r="N254" s="83">
        <f t="shared" si="285"/>
        <v>0</v>
      </c>
      <c r="O254" s="83">
        <f t="shared" si="285"/>
        <v>0</v>
      </c>
      <c r="P254" s="83">
        <f t="shared" si="285"/>
        <v>0</v>
      </c>
      <c r="Q254" s="83">
        <f t="shared" si="285"/>
        <v>0</v>
      </c>
      <c r="R254" s="83">
        <f t="shared" si="285"/>
        <v>0</v>
      </c>
      <c r="S254" s="84">
        <f t="shared" si="285"/>
        <v>0</v>
      </c>
      <c r="T254" s="262">
        <f t="shared" si="281"/>
        <v>0</v>
      </c>
      <c r="U254" s="82">
        <f t="shared" ref="U254:AE255" si="286">U255</f>
        <v>0</v>
      </c>
      <c r="V254" s="303">
        <f t="shared" si="286"/>
        <v>0</v>
      </c>
      <c r="W254" s="84">
        <f t="shared" si="286"/>
        <v>0</v>
      </c>
      <c r="X254" s="319">
        <f t="shared" si="286"/>
        <v>0</v>
      </c>
      <c r="Y254" s="120">
        <f t="shared" si="286"/>
        <v>0</v>
      </c>
      <c r="Z254" s="83">
        <f t="shared" si="286"/>
        <v>0</v>
      </c>
      <c r="AA254" s="83">
        <f t="shared" si="286"/>
        <v>0</v>
      </c>
      <c r="AB254" s="83">
        <f t="shared" si="286"/>
        <v>0</v>
      </c>
      <c r="AC254" s="83">
        <f t="shared" si="286"/>
        <v>0</v>
      </c>
      <c r="AD254" s="83">
        <f t="shared" si="286"/>
        <v>0</v>
      </c>
      <c r="AE254" s="84">
        <f t="shared" si="286"/>
        <v>0</v>
      </c>
      <c r="AF254" s="278">
        <f t="shared" si="283"/>
        <v>0</v>
      </c>
      <c r="AG254" s="82">
        <f t="shared" ref="AG254:AN255" si="287">AG255</f>
        <v>0</v>
      </c>
      <c r="AH254" s="303">
        <f t="shared" si="287"/>
        <v>0</v>
      </c>
      <c r="AI254" s="84">
        <f t="shared" si="287"/>
        <v>0</v>
      </c>
      <c r="AJ254" s="319">
        <f t="shared" si="287"/>
        <v>0</v>
      </c>
      <c r="AK254" s="120">
        <f t="shared" si="287"/>
        <v>0</v>
      </c>
      <c r="AL254" s="83">
        <f t="shared" si="287"/>
        <v>0</v>
      </c>
      <c r="AM254" s="83">
        <f t="shared" si="287"/>
        <v>0</v>
      </c>
      <c r="AN254" s="83">
        <f t="shared" si="287"/>
        <v>0</v>
      </c>
      <c r="AO254" s="83">
        <f>AO255</f>
        <v>0</v>
      </c>
      <c r="AP254" s="83">
        <f>AP255</f>
        <v>0</v>
      </c>
      <c r="AQ254" s="84">
        <f>AQ255</f>
        <v>0</v>
      </c>
      <c r="AR254" s="206"/>
      <c r="AS254" s="102"/>
      <c r="AT254" s="102"/>
      <c r="AU254" s="102"/>
      <c r="AV254" s="102"/>
      <c r="AW254" s="205"/>
      <c r="AX254" s="205"/>
      <c r="AY254" s="205"/>
      <c r="AZ254" s="189"/>
      <c r="BA254" s="189"/>
      <c r="BB254" s="189"/>
      <c r="BC254" s="189"/>
      <c r="BD254" s="189"/>
      <c r="BE254" s="189"/>
      <c r="BF254" s="189"/>
      <c r="BG254" s="189"/>
      <c r="BH254" s="189"/>
      <c r="BI254" s="189"/>
      <c r="BJ254" s="189"/>
      <c r="BK254" s="189"/>
      <c r="BL254" s="189"/>
      <c r="BM254" s="189"/>
      <c r="BN254" s="189"/>
      <c r="BO254" s="189"/>
      <c r="BP254" s="190"/>
      <c r="BQ254" s="190"/>
      <c r="BR254" s="190"/>
      <c r="BS254" s="190"/>
      <c r="BT254" s="190"/>
      <c r="BU254" s="190"/>
      <c r="BV254" s="190"/>
      <c r="BW254" s="190"/>
      <c r="BX254" s="190"/>
      <c r="BY254" s="190"/>
      <c r="BZ254" s="190"/>
      <c r="CA254" s="190"/>
      <c r="CB254" s="190"/>
      <c r="CC254" s="190"/>
      <c r="CD254" s="190"/>
      <c r="CE254" s="190"/>
      <c r="CF254" s="190"/>
      <c r="CG254" s="190"/>
      <c r="CH254" s="190"/>
      <c r="CI254" s="190"/>
      <c r="CJ254" s="190"/>
      <c r="CK254" s="190"/>
      <c r="CL254" s="190"/>
      <c r="CM254" s="190"/>
      <c r="CN254" s="190"/>
      <c r="CO254" s="190"/>
      <c r="CP254" s="190"/>
      <c r="CQ254" s="190"/>
      <c r="CR254" s="190"/>
      <c r="CS254" s="190"/>
      <c r="CT254" s="190"/>
      <c r="CU254" s="190"/>
      <c r="CV254" s="190"/>
      <c r="CW254" s="190"/>
      <c r="CX254" s="190"/>
      <c r="CY254" s="190"/>
      <c r="CZ254" s="190"/>
      <c r="DA254" s="190"/>
      <c r="DB254" s="190"/>
      <c r="DC254" s="190"/>
      <c r="DD254" s="190"/>
      <c r="DE254" s="190"/>
      <c r="DF254" s="190"/>
      <c r="DG254" s="190"/>
      <c r="DH254" s="190"/>
      <c r="DI254" s="190"/>
      <c r="DJ254" s="190"/>
      <c r="DK254" s="190"/>
      <c r="DL254" s="190"/>
      <c r="DM254" s="190"/>
      <c r="DN254" s="190"/>
      <c r="DO254" s="190"/>
      <c r="DP254" s="190"/>
      <c r="DQ254" s="190"/>
      <c r="DR254" s="190"/>
      <c r="DS254" s="190"/>
      <c r="DT254" s="190"/>
      <c r="DU254" s="190"/>
      <c r="DV254" s="190"/>
      <c r="DW254" s="190"/>
      <c r="DX254" s="190"/>
      <c r="DY254" s="190"/>
      <c r="DZ254" s="190"/>
      <c r="EA254" s="190"/>
      <c r="EB254" s="190"/>
      <c r="EC254" s="190"/>
      <c r="ED254" s="190"/>
      <c r="EE254" s="190"/>
      <c r="EF254" s="190"/>
    </row>
    <row r="255" spans="1:136" s="72" customFormat="1" ht="27" customHeight="1">
      <c r="A255" s="233">
        <v>5</v>
      </c>
      <c r="B255" s="68"/>
      <c r="C255" s="68"/>
      <c r="D255" s="551" t="s">
        <v>70</v>
      </c>
      <c r="E255" s="551"/>
      <c r="F255" s="551"/>
      <c r="G255" s="552"/>
      <c r="H255" s="73">
        <f t="shared" si="278"/>
        <v>0</v>
      </c>
      <c r="I255" s="75">
        <f t="shared" si="279"/>
        <v>0</v>
      </c>
      <c r="J255" s="61">
        <f t="shared" si="279"/>
        <v>0</v>
      </c>
      <c r="K255" s="77">
        <f t="shared" si="285"/>
        <v>0</v>
      </c>
      <c r="L255" s="320">
        <f t="shared" si="285"/>
        <v>0</v>
      </c>
      <c r="M255" s="90">
        <f t="shared" si="285"/>
        <v>0</v>
      </c>
      <c r="N255" s="76">
        <f t="shared" si="285"/>
        <v>0</v>
      </c>
      <c r="O255" s="76">
        <f t="shared" si="285"/>
        <v>0</v>
      </c>
      <c r="P255" s="76">
        <f t="shared" si="285"/>
        <v>0</v>
      </c>
      <c r="Q255" s="76">
        <f t="shared" si="285"/>
        <v>0</v>
      </c>
      <c r="R255" s="76">
        <f t="shared" si="285"/>
        <v>0</v>
      </c>
      <c r="S255" s="77">
        <f t="shared" si="285"/>
        <v>0</v>
      </c>
      <c r="T255" s="249">
        <f t="shared" si="281"/>
        <v>0</v>
      </c>
      <c r="U255" s="75">
        <f t="shared" si="286"/>
        <v>0</v>
      </c>
      <c r="V255" s="61">
        <f t="shared" si="286"/>
        <v>0</v>
      </c>
      <c r="W255" s="77">
        <f t="shared" si="286"/>
        <v>0</v>
      </c>
      <c r="X255" s="320">
        <f t="shared" si="286"/>
        <v>0</v>
      </c>
      <c r="Y255" s="90">
        <f t="shared" si="286"/>
        <v>0</v>
      </c>
      <c r="Z255" s="76">
        <f t="shared" si="286"/>
        <v>0</v>
      </c>
      <c r="AA255" s="76">
        <f t="shared" si="286"/>
        <v>0</v>
      </c>
      <c r="AB255" s="76">
        <f t="shared" si="286"/>
        <v>0</v>
      </c>
      <c r="AC255" s="76">
        <f t="shared" si="286"/>
        <v>0</v>
      </c>
      <c r="AD255" s="76">
        <f t="shared" si="286"/>
        <v>0</v>
      </c>
      <c r="AE255" s="77">
        <f t="shared" si="286"/>
        <v>0</v>
      </c>
      <c r="AF255" s="279">
        <f t="shared" si="283"/>
        <v>0</v>
      </c>
      <c r="AG255" s="75">
        <f t="shared" si="287"/>
        <v>0</v>
      </c>
      <c r="AH255" s="61">
        <f t="shared" si="287"/>
        <v>0</v>
      </c>
      <c r="AI255" s="77">
        <f t="shared" si="287"/>
        <v>0</v>
      </c>
      <c r="AJ255" s="320">
        <f t="shared" si="287"/>
        <v>0</v>
      </c>
      <c r="AK255" s="90">
        <f t="shared" si="287"/>
        <v>0</v>
      </c>
      <c r="AL255" s="76">
        <f t="shared" si="287"/>
        <v>0</v>
      </c>
      <c r="AM255" s="76">
        <f t="shared" si="287"/>
        <v>0</v>
      </c>
      <c r="AN255" s="76">
        <f t="shared" si="287"/>
        <v>0</v>
      </c>
      <c r="AO255" s="76">
        <f>AO256</f>
        <v>0</v>
      </c>
      <c r="AP255" s="76">
        <f>AP256</f>
        <v>0</v>
      </c>
      <c r="AQ255" s="77">
        <f>AQ256</f>
        <v>0</v>
      </c>
      <c r="AR255" s="184"/>
      <c r="AS255" s="103"/>
      <c r="AT255" s="103"/>
      <c r="AU255" s="103"/>
      <c r="AV255" s="103"/>
      <c r="AW255" s="103"/>
      <c r="AX255" s="103"/>
      <c r="AY255" s="103"/>
      <c r="AZ255" s="194"/>
      <c r="BA255" s="194"/>
      <c r="BB255" s="194"/>
      <c r="BC255" s="194"/>
      <c r="BD255" s="194"/>
      <c r="BE255" s="194"/>
      <c r="BF255" s="194"/>
      <c r="BG255" s="194"/>
      <c r="BH255" s="194"/>
      <c r="BI255" s="194"/>
      <c r="BJ255" s="194"/>
      <c r="BK255" s="194"/>
      <c r="BL255" s="194"/>
      <c r="BM255" s="194"/>
      <c r="BN255" s="194"/>
      <c r="BO255" s="194"/>
      <c r="BP255" s="193"/>
      <c r="BQ255" s="193"/>
      <c r="BR255" s="193"/>
      <c r="BS255" s="193"/>
      <c r="BT255" s="193"/>
      <c r="BU255" s="193"/>
      <c r="BV255" s="193"/>
      <c r="BW255" s="193"/>
      <c r="BX255" s="193"/>
      <c r="BY255" s="193"/>
      <c r="BZ255" s="193"/>
      <c r="CA255" s="193"/>
      <c r="CB255" s="193"/>
      <c r="CC255" s="193"/>
      <c r="CD255" s="193"/>
      <c r="CE255" s="193"/>
      <c r="CF255" s="193"/>
      <c r="CG255" s="193"/>
      <c r="CH255" s="193"/>
      <c r="CI255" s="193"/>
      <c r="CJ255" s="193"/>
      <c r="CK255" s="193"/>
      <c r="CL255" s="193"/>
      <c r="CM255" s="193"/>
      <c r="CN255" s="193"/>
      <c r="CO255" s="193"/>
      <c r="CP255" s="193"/>
      <c r="CQ255" s="193"/>
      <c r="CR255" s="193"/>
      <c r="CS255" s="193"/>
      <c r="CT255" s="193"/>
      <c r="CU255" s="193"/>
      <c r="CV255" s="193"/>
      <c r="CW255" s="193"/>
      <c r="CX255" s="193"/>
      <c r="CY255" s="193"/>
      <c r="CZ255" s="193"/>
      <c r="DA255" s="193"/>
      <c r="DB255" s="193"/>
      <c r="DC255" s="193"/>
      <c r="DD255" s="193"/>
      <c r="DE255" s="193"/>
      <c r="DF255" s="193"/>
      <c r="DG255" s="193"/>
      <c r="DH255" s="193"/>
      <c r="DI255" s="193"/>
      <c r="DJ255" s="193"/>
      <c r="DK255" s="193"/>
      <c r="DL255" s="193"/>
      <c r="DM255" s="193"/>
      <c r="DN255" s="193"/>
      <c r="DO255" s="193"/>
      <c r="DP255" s="193"/>
      <c r="DQ255" s="193"/>
      <c r="DR255" s="193"/>
      <c r="DS255" s="193"/>
      <c r="DT255" s="193"/>
      <c r="DU255" s="193"/>
      <c r="DV255" s="193"/>
      <c r="DW255" s="193"/>
      <c r="DX255" s="193"/>
      <c r="DY255" s="193"/>
      <c r="DZ255" s="193"/>
      <c r="EA255" s="193"/>
      <c r="EB255" s="193"/>
      <c r="EC255" s="193"/>
      <c r="ED255" s="193"/>
      <c r="EE255" s="193"/>
      <c r="EF255" s="193"/>
    </row>
    <row r="256" spans="1:136" s="4" customFormat="1" ht="29.45" customHeight="1">
      <c r="A256" s="549">
        <v>54</v>
      </c>
      <c r="B256" s="550"/>
      <c r="C256" s="60"/>
      <c r="D256" s="551" t="s">
        <v>68</v>
      </c>
      <c r="E256" s="551"/>
      <c r="F256" s="551"/>
      <c r="G256" s="552"/>
      <c r="H256" s="73">
        <f t="shared" si="278"/>
        <v>0</v>
      </c>
      <c r="I256" s="75">
        <f t="shared" ref="I256:S256" si="288">I257+I258</f>
        <v>0</v>
      </c>
      <c r="J256" s="61">
        <f>J257+J258</f>
        <v>0</v>
      </c>
      <c r="K256" s="77">
        <f t="shared" si="288"/>
        <v>0</v>
      </c>
      <c r="L256" s="320">
        <f t="shared" si="288"/>
        <v>0</v>
      </c>
      <c r="M256" s="90">
        <f t="shared" si="288"/>
        <v>0</v>
      </c>
      <c r="N256" s="76">
        <f t="shared" si="288"/>
        <v>0</v>
      </c>
      <c r="O256" s="76">
        <f>O257+O258</f>
        <v>0</v>
      </c>
      <c r="P256" s="76">
        <f t="shared" si="288"/>
        <v>0</v>
      </c>
      <c r="Q256" s="76">
        <f t="shared" si="288"/>
        <v>0</v>
      </c>
      <c r="R256" s="76">
        <f t="shared" si="288"/>
        <v>0</v>
      </c>
      <c r="S256" s="77">
        <f t="shared" si="288"/>
        <v>0</v>
      </c>
      <c r="T256" s="249">
        <f t="shared" si="281"/>
        <v>0</v>
      </c>
      <c r="U256" s="75">
        <f t="shared" ref="U256:AE256" si="289">U257+U258</f>
        <v>0</v>
      </c>
      <c r="V256" s="61">
        <f>V257+V258</f>
        <v>0</v>
      </c>
      <c r="W256" s="77">
        <f t="shared" si="289"/>
        <v>0</v>
      </c>
      <c r="X256" s="320">
        <f t="shared" si="289"/>
        <v>0</v>
      </c>
      <c r="Y256" s="90">
        <f t="shared" si="289"/>
        <v>0</v>
      </c>
      <c r="Z256" s="76">
        <f t="shared" si="289"/>
        <v>0</v>
      </c>
      <c r="AA256" s="76">
        <f>AA257+AA258</f>
        <v>0</v>
      </c>
      <c r="AB256" s="76">
        <f t="shared" si="289"/>
        <v>0</v>
      </c>
      <c r="AC256" s="76">
        <f t="shared" si="289"/>
        <v>0</v>
      </c>
      <c r="AD256" s="76">
        <f t="shared" si="289"/>
        <v>0</v>
      </c>
      <c r="AE256" s="77">
        <f t="shared" si="289"/>
        <v>0</v>
      </c>
      <c r="AF256" s="279">
        <f t="shared" si="283"/>
        <v>0</v>
      </c>
      <c r="AG256" s="75">
        <f t="shared" ref="AG256:AQ256" si="290">AG257+AG258</f>
        <v>0</v>
      </c>
      <c r="AH256" s="61">
        <f>AH257+AH258</f>
        <v>0</v>
      </c>
      <c r="AI256" s="77">
        <f t="shared" si="290"/>
        <v>0</v>
      </c>
      <c r="AJ256" s="320">
        <f t="shared" si="290"/>
        <v>0</v>
      </c>
      <c r="AK256" s="90">
        <f t="shared" si="290"/>
        <v>0</v>
      </c>
      <c r="AL256" s="76">
        <f t="shared" si="290"/>
        <v>0</v>
      </c>
      <c r="AM256" s="76">
        <f>AM257+AM258</f>
        <v>0</v>
      </c>
      <c r="AN256" s="76">
        <f t="shared" si="290"/>
        <v>0</v>
      </c>
      <c r="AO256" s="76">
        <f t="shared" si="290"/>
        <v>0</v>
      </c>
      <c r="AP256" s="76">
        <f t="shared" si="290"/>
        <v>0</v>
      </c>
      <c r="AQ256" s="77">
        <f t="shared" si="290"/>
        <v>0</v>
      </c>
      <c r="AR256" s="184"/>
      <c r="AS256" s="103"/>
      <c r="AT256" s="103"/>
      <c r="AU256" s="103"/>
      <c r="AV256" s="103"/>
      <c r="AW256" s="103"/>
      <c r="AX256" s="103"/>
      <c r="AY256" s="103"/>
      <c r="AZ256" s="124"/>
      <c r="BA256" s="124"/>
      <c r="BB256" s="124"/>
      <c r="BC256" s="124"/>
      <c r="BD256" s="124"/>
      <c r="BE256" s="124"/>
      <c r="BF256" s="124"/>
      <c r="BG256" s="124"/>
      <c r="BH256" s="124"/>
      <c r="BI256" s="124"/>
      <c r="BJ256" s="124"/>
      <c r="BK256" s="124"/>
      <c r="BL256" s="124"/>
      <c r="BM256" s="124"/>
      <c r="BN256" s="124"/>
      <c r="BO256" s="124"/>
      <c r="BP256" s="191"/>
      <c r="BQ256" s="191"/>
      <c r="BR256" s="191"/>
      <c r="BS256" s="191"/>
      <c r="BT256" s="191"/>
      <c r="BU256" s="191"/>
      <c r="BV256" s="191"/>
      <c r="BW256" s="191"/>
      <c r="BX256" s="191"/>
      <c r="BY256" s="191"/>
      <c r="BZ256" s="191"/>
      <c r="CA256" s="191"/>
      <c r="CB256" s="191"/>
      <c r="CC256" s="191"/>
      <c r="CD256" s="191"/>
      <c r="CE256" s="191"/>
      <c r="CF256" s="191"/>
      <c r="CG256" s="191"/>
      <c r="CH256" s="191"/>
      <c r="CI256" s="191"/>
      <c r="CJ256" s="191"/>
      <c r="CK256" s="191"/>
      <c r="CL256" s="191"/>
      <c r="CM256" s="191"/>
      <c r="CN256" s="191"/>
      <c r="CO256" s="191"/>
      <c r="CP256" s="191"/>
      <c r="CQ256" s="191"/>
      <c r="CR256" s="191"/>
      <c r="CS256" s="191"/>
      <c r="CT256" s="191"/>
      <c r="CU256" s="191"/>
      <c r="CV256" s="191"/>
      <c r="CW256" s="191"/>
      <c r="CX256" s="191"/>
      <c r="CY256" s="191"/>
      <c r="CZ256" s="191"/>
      <c r="DA256" s="191"/>
      <c r="DB256" s="191"/>
      <c r="DC256" s="191"/>
      <c r="DD256" s="191"/>
      <c r="DE256" s="191"/>
      <c r="DF256" s="191"/>
      <c r="DG256" s="191"/>
      <c r="DH256" s="191"/>
      <c r="DI256" s="191"/>
      <c r="DJ256" s="191"/>
      <c r="DK256" s="191"/>
      <c r="DL256" s="191"/>
      <c r="DM256" s="191"/>
      <c r="DN256" s="191"/>
      <c r="DO256" s="191"/>
      <c r="DP256" s="191"/>
      <c r="DQ256" s="191"/>
      <c r="DR256" s="191"/>
      <c r="DS256" s="191"/>
      <c r="DT256" s="191"/>
      <c r="DU256" s="191"/>
      <c r="DV256" s="191"/>
      <c r="DW256" s="191"/>
      <c r="DX256" s="191"/>
      <c r="DY256" s="191"/>
      <c r="DZ256" s="191"/>
      <c r="EA256" s="191"/>
      <c r="EB256" s="191"/>
      <c r="EC256" s="191"/>
      <c r="ED256" s="191"/>
      <c r="EE256" s="191"/>
      <c r="EF256" s="191"/>
    </row>
    <row r="257" spans="1:136" ht="39.75" customHeight="1">
      <c r="A257" s="225"/>
      <c r="B257" s="180"/>
      <c r="C257" s="180">
        <v>544</v>
      </c>
      <c r="D257" s="547" t="s">
        <v>69</v>
      </c>
      <c r="E257" s="547"/>
      <c r="F257" s="547"/>
      <c r="G257" s="548"/>
      <c r="H257" s="28">
        <f t="shared" si="278"/>
        <v>0</v>
      </c>
      <c r="I257" s="78"/>
      <c r="J257" s="89"/>
      <c r="K257" s="80"/>
      <c r="L257" s="321"/>
      <c r="M257" s="118"/>
      <c r="N257" s="79"/>
      <c r="O257" s="79"/>
      <c r="P257" s="79"/>
      <c r="Q257" s="79"/>
      <c r="R257" s="79"/>
      <c r="S257" s="80"/>
      <c r="T257" s="257">
        <f t="shared" si="281"/>
        <v>0</v>
      </c>
      <c r="U257" s="242"/>
      <c r="V257" s="247"/>
      <c r="W257" s="243"/>
      <c r="X257" s="323"/>
      <c r="Y257" s="244"/>
      <c r="Z257" s="245"/>
      <c r="AA257" s="245"/>
      <c r="AB257" s="245"/>
      <c r="AC257" s="245"/>
      <c r="AD257" s="245"/>
      <c r="AE257" s="243"/>
      <c r="AF257" s="280">
        <f t="shared" si="283"/>
        <v>0</v>
      </c>
      <c r="AG257" s="242"/>
      <c r="AH257" s="247"/>
      <c r="AI257" s="243"/>
      <c r="AJ257" s="323"/>
      <c r="AK257" s="244"/>
      <c r="AL257" s="245"/>
      <c r="AM257" s="245"/>
      <c r="AN257" s="245"/>
      <c r="AO257" s="245"/>
      <c r="AP257" s="245"/>
      <c r="AQ257" s="243"/>
    </row>
    <row r="258" spans="1:136" ht="34.5" customHeight="1">
      <c r="A258" s="225"/>
      <c r="B258" s="180"/>
      <c r="C258" s="180">
        <v>545</v>
      </c>
      <c r="D258" s="547" t="s">
        <v>84</v>
      </c>
      <c r="E258" s="547"/>
      <c r="F258" s="547"/>
      <c r="G258" s="548"/>
      <c r="H258" s="28">
        <f t="shared" si="278"/>
        <v>0</v>
      </c>
      <c r="I258" s="78"/>
      <c r="J258" s="89"/>
      <c r="K258" s="80"/>
      <c r="L258" s="321"/>
      <c r="M258" s="118"/>
      <c r="N258" s="79"/>
      <c r="O258" s="79"/>
      <c r="P258" s="79"/>
      <c r="Q258" s="79"/>
      <c r="R258" s="79"/>
      <c r="S258" s="80"/>
      <c r="T258" s="257">
        <f t="shared" si="281"/>
        <v>0</v>
      </c>
      <c r="U258" s="242"/>
      <c r="V258" s="247"/>
      <c r="W258" s="243"/>
      <c r="X258" s="323"/>
      <c r="Y258" s="244"/>
      <c r="Z258" s="245"/>
      <c r="AA258" s="245"/>
      <c r="AB258" s="245"/>
      <c r="AC258" s="245"/>
      <c r="AD258" s="245"/>
      <c r="AE258" s="243"/>
      <c r="AF258" s="280">
        <f t="shared" si="283"/>
        <v>0</v>
      </c>
      <c r="AG258" s="340"/>
      <c r="AH258" s="341"/>
      <c r="AI258" s="342"/>
      <c r="AJ258" s="324"/>
      <c r="AK258" s="343"/>
      <c r="AL258" s="344"/>
      <c r="AM258" s="344"/>
      <c r="AN258" s="344"/>
      <c r="AO258" s="344"/>
      <c r="AP258" s="344"/>
      <c r="AQ258" s="342"/>
      <c r="AS258" s="218"/>
      <c r="AT258" s="218"/>
      <c r="AU258" s="185"/>
      <c r="AV258" s="185"/>
      <c r="AW258" s="185"/>
      <c r="AX258" s="185"/>
      <c r="AY258" s="185"/>
    </row>
    <row r="259" spans="1:136" s="62" customFormat="1" ht="35.25" customHeight="1">
      <c r="A259" s="26"/>
      <c r="B259" s="26"/>
      <c r="C259" s="26"/>
      <c r="D259" s="27"/>
      <c r="E259" s="27"/>
      <c r="F259" s="27"/>
      <c r="G259" s="27"/>
      <c r="H259" s="86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6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6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184"/>
      <c r="AS259" s="197"/>
      <c r="AT259" s="197"/>
      <c r="AU259" s="196"/>
      <c r="AV259" s="196"/>
      <c r="AW259" s="194"/>
      <c r="AX259" s="194"/>
      <c r="AY259" s="194"/>
      <c r="AZ259" s="102"/>
      <c r="BA259" s="102"/>
      <c r="BB259" s="102"/>
      <c r="BC259" s="102"/>
      <c r="BD259" s="102"/>
      <c r="BE259" s="102"/>
      <c r="BF259" s="102"/>
      <c r="BG259" s="102"/>
      <c r="BH259" s="102"/>
      <c r="BI259" s="102"/>
      <c r="BJ259" s="102"/>
      <c r="BK259" s="102"/>
      <c r="BL259" s="102"/>
      <c r="BM259" s="102"/>
      <c r="BN259" s="102"/>
      <c r="BO259" s="102"/>
    </row>
    <row r="260" spans="1:136" s="32" customFormat="1" ht="28.5" customHeight="1">
      <c r="A260" s="62"/>
      <c r="B260" s="223"/>
      <c r="C260" s="223"/>
      <c r="D260" s="223"/>
      <c r="E260" s="27"/>
      <c r="F260" s="62"/>
      <c r="G260" s="264"/>
      <c r="H260" s="215"/>
      <c r="I260" s="283"/>
      <c r="J260" s="283"/>
      <c r="K260" s="283"/>
      <c r="L260" s="283"/>
      <c r="M260" s="87"/>
      <c r="N260" s="62"/>
      <c r="O260" s="62"/>
      <c r="P260" s="88"/>
      <c r="Q260" s="283"/>
      <c r="R260" s="283"/>
      <c r="S260" s="283"/>
      <c r="T260" s="215"/>
      <c r="U260" s="264"/>
      <c r="V260" s="264"/>
      <c r="W260" s="264"/>
      <c r="X260" s="264"/>
      <c r="Y260" s="87"/>
      <c r="Z260" s="62"/>
      <c r="AA260" s="62"/>
      <c r="AF260" s="215" t="s">
        <v>86</v>
      </c>
      <c r="AG260" s="615"/>
      <c r="AH260" s="615"/>
      <c r="AI260" s="615"/>
      <c r="AK260" s="87"/>
      <c r="AN260" s="88" t="s">
        <v>87</v>
      </c>
      <c r="AO260" s="615"/>
      <c r="AP260" s="615"/>
      <c r="AQ260" s="615"/>
      <c r="AR260" s="184"/>
      <c r="AS260" s="197"/>
      <c r="AT260" s="197"/>
      <c r="AU260" s="196"/>
      <c r="AV260" s="196"/>
      <c r="AW260" s="194"/>
      <c r="AX260" s="194"/>
      <c r="AY260" s="194"/>
      <c r="AZ260" s="103"/>
      <c r="BA260" s="103"/>
      <c r="BB260" s="103"/>
      <c r="BC260" s="103"/>
      <c r="BD260" s="103"/>
      <c r="BE260" s="103"/>
      <c r="BF260" s="103"/>
      <c r="BG260" s="103"/>
      <c r="BH260" s="103"/>
      <c r="BI260" s="103"/>
      <c r="BJ260" s="103"/>
      <c r="BK260" s="103"/>
      <c r="BL260" s="103"/>
      <c r="BM260" s="103"/>
      <c r="BN260" s="103"/>
      <c r="BO260" s="103"/>
    </row>
    <row r="261" spans="1:136" s="62" customFormat="1" ht="15" customHeight="1">
      <c r="A261" s="26"/>
      <c r="B261" s="26"/>
      <c r="C261" s="26"/>
      <c r="D261" s="224"/>
      <c r="E261" s="27"/>
      <c r="G261" s="264"/>
      <c r="H261" s="264"/>
      <c r="I261" s="614"/>
      <c r="J261" s="614"/>
      <c r="K261" s="614"/>
      <c r="L261" s="614"/>
      <c r="M261" s="87"/>
      <c r="P261" s="87"/>
      <c r="Q261" s="614"/>
      <c r="R261" s="614"/>
      <c r="S261" s="614"/>
      <c r="T261" s="264"/>
      <c r="U261" s="614"/>
      <c r="V261" s="614"/>
      <c r="W261" s="614"/>
      <c r="X261" s="614"/>
      <c r="Y261" s="87"/>
      <c r="AF261" s="264"/>
      <c r="AG261" s="616" t="s">
        <v>318</v>
      </c>
      <c r="AH261" s="616"/>
      <c r="AI261" s="616"/>
      <c r="AK261" s="87"/>
      <c r="AN261" s="87"/>
      <c r="AO261" s="616" t="s">
        <v>323</v>
      </c>
      <c r="AP261" s="616"/>
      <c r="AQ261" s="616"/>
      <c r="AR261" s="184"/>
      <c r="AS261" s="124"/>
      <c r="AT261" s="124"/>
      <c r="AU261" s="124"/>
      <c r="AV261" s="124"/>
      <c r="AW261" s="124"/>
      <c r="AX261" s="124"/>
      <c r="AY261" s="124"/>
      <c r="AZ261" s="102"/>
      <c r="BA261" s="102"/>
      <c r="BB261" s="102"/>
      <c r="BC261" s="102"/>
      <c r="BD261" s="102"/>
      <c r="BE261" s="102"/>
      <c r="BF261" s="102"/>
      <c r="BG261" s="102"/>
      <c r="BH261" s="102"/>
      <c r="BI261" s="102"/>
      <c r="BJ261" s="102"/>
      <c r="BK261" s="102"/>
      <c r="BL261" s="102"/>
      <c r="BM261" s="102"/>
      <c r="BN261" s="102"/>
      <c r="BO261" s="102"/>
    </row>
    <row r="262" spans="1:136" s="16" customFormat="1" ht="28.5" hidden="1" customHeight="1">
      <c r="A262" s="572" t="s">
        <v>64</v>
      </c>
      <c r="B262" s="572"/>
      <c r="C262" s="572"/>
      <c r="D262" s="583"/>
      <c r="E262" s="583"/>
      <c r="F262" s="583"/>
      <c r="G262" s="584"/>
      <c r="H262" s="15">
        <f>SUM(I262:S262)</f>
        <v>0</v>
      </c>
      <c r="I262" s="47">
        <f t="shared" ref="I262:O262" si="291">I263</f>
        <v>0</v>
      </c>
      <c r="J262" s="304">
        <f t="shared" si="291"/>
        <v>0</v>
      </c>
      <c r="K262" s="48">
        <f t="shared" si="291"/>
        <v>0</v>
      </c>
      <c r="L262" s="48">
        <f t="shared" si="291"/>
        <v>0</v>
      </c>
      <c r="M262" s="48">
        <f t="shared" si="291"/>
        <v>0</v>
      </c>
      <c r="N262" s="48">
        <f t="shared" si="291"/>
        <v>0</v>
      </c>
      <c r="O262" s="325">
        <f t="shared" si="291"/>
        <v>0</v>
      </c>
      <c r="P262" s="217"/>
      <c r="Q262" s="217"/>
      <c r="R262" s="217"/>
      <c r="S262" s="217"/>
      <c r="T262" s="15">
        <f>SUM(U262:AE262)</f>
        <v>0</v>
      </c>
      <c r="U262" s="47"/>
      <c r="V262" s="304"/>
      <c r="W262" s="219"/>
      <c r="X262" s="219"/>
      <c r="Y262" s="219"/>
      <c r="Z262" s="219"/>
      <c r="AA262" s="219"/>
      <c r="AB262" s="219"/>
      <c r="AC262" s="219"/>
      <c r="AD262" s="219"/>
      <c r="AE262" s="220"/>
      <c r="AF262" s="221">
        <f>SUM(AG262:AQ262)</f>
        <v>0</v>
      </c>
      <c r="AG262" s="222"/>
      <c r="AH262" s="310"/>
      <c r="AI262" s="219">
        <f t="shared" ref="AI262:AQ262" si="292">AI263</f>
        <v>0</v>
      </c>
      <c r="AJ262" s="219">
        <f t="shared" si="292"/>
        <v>0</v>
      </c>
      <c r="AK262" s="219">
        <f t="shared" si="292"/>
        <v>0</v>
      </c>
      <c r="AL262" s="219">
        <f t="shared" si="292"/>
        <v>0</v>
      </c>
      <c r="AM262" s="219">
        <f t="shared" si="292"/>
        <v>0</v>
      </c>
      <c r="AN262" s="219">
        <f t="shared" si="292"/>
        <v>0</v>
      </c>
      <c r="AO262" s="219">
        <f t="shared" si="292"/>
        <v>0</v>
      </c>
      <c r="AP262" s="219">
        <f t="shared" si="292"/>
        <v>0</v>
      </c>
      <c r="AQ262" s="220">
        <f t="shared" si="292"/>
        <v>0</v>
      </c>
      <c r="AR262" s="184"/>
      <c r="AS262" s="103"/>
      <c r="AT262" s="103"/>
      <c r="AU262" s="103"/>
      <c r="AV262" s="103"/>
      <c r="AW262" s="103"/>
      <c r="AX262" s="103"/>
      <c r="AY262" s="103"/>
      <c r="AZ262" s="185"/>
      <c r="BA262" s="185"/>
      <c r="BB262" s="185"/>
      <c r="BC262" s="185"/>
      <c r="BD262" s="185"/>
      <c r="BE262" s="185"/>
      <c r="BF262" s="185"/>
      <c r="BG262" s="185"/>
      <c r="BH262" s="185"/>
      <c r="BI262" s="185"/>
      <c r="BJ262" s="185"/>
      <c r="BK262" s="185"/>
      <c r="BL262" s="185"/>
      <c r="BM262" s="185"/>
      <c r="BN262" s="185"/>
      <c r="BO262" s="185"/>
      <c r="BP262" s="202"/>
      <c r="BQ262" s="202"/>
      <c r="BR262" s="202"/>
      <c r="BS262" s="202"/>
      <c r="BT262" s="202"/>
      <c r="BU262" s="202"/>
      <c r="BV262" s="202"/>
      <c r="BW262" s="202"/>
      <c r="BX262" s="202"/>
      <c r="BY262" s="202"/>
      <c r="BZ262" s="202"/>
      <c r="CA262" s="202"/>
      <c r="CB262" s="202"/>
      <c r="CC262" s="202"/>
      <c r="CD262" s="202"/>
      <c r="CE262" s="202"/>
      <c r="CF262" s="202"/>
      <c r="CG262" s="202"/>
      <c r="CH262" s="202"/>
      <c r="CI262" s="202"/>
      <c r="CJ262" s="202"/>
      <c r="CK262" s="202"/>
      <c r="CL262" s="202"/>
      <c r="CM262" s="202"/>
      <c r="CN262" s="202"/>
      <c r="CO262" s="202"/>
      <c r="CP262" s="202"/>
      <c r="CQ262" s="202"/>
      <c r="CR262" s="202"/>
      <c r="CS262" s="202"/>
      <c r="CT262" s="202"/>
      <c r="CU262" s="202"/>
      <c r="CV262" s="202"/>
      <c r="CW262" s="202"/>
      <c r="CX262" s="202"/>
      <c r="CY262" s="202"/>
      <c r="CZ262" s="202"/>
      <c r="DA262" s="202"/>
      <c r="DB262" s="202"/>
      <c r="DC262" s="202"/>
      <c r="DD262" s="202"/>
      <c r="DE262" s="202"/>
      <c r="DF262" s="202"/>
      <c r="DG262" s="202"/>
      <c r="DH262" s="202"/>
      <c r="DI262" s="202"/>
      <c r="DJ262" s="202"/>
      <c r="DK262" s="202"/>
      <c r="DL262" s="202"/>
      <c r="DM262" s="202"/>
      <c r="DN262" s="202"/>
      <c r="DO262" s="202"/>
      <c r="DP262" s="202"/>
      <c r="DQ262" s="202"/>
      <c r="DR262" s="202"/>
      <c r="DS262" s="202"/>
      <c r="DT262" s="202"/>
      <c r="DU262" s="202"/>
      <c r="DV262" s="202"/>
      <c r="DW262" s="202"/>
      <c r="DX262" s="202"/>
      <c r="DY262" s="202"/>
      <c r="DZ262" s="202"/>
      <c r="EA262" s="202"/>
      <c r="EB262" s="202"/>
      <c r="EC262" s="202"/>
      <c r="ED262" s="202"/>
      <c r="EE262" s="202"/>
      <c r="EF262" s="202"/>
    </row>
    <row r="263" spans="1:136" s="18" customFormat="1" ht="28.5" hidden="1" customHeight="1">
      <c r="A263" s="578" t="s">
        <v>65</v>
      </c>
      <c r="B263" s="578"/>
      <c r="C263" s="578"/>
      <c r="D263" s="576"/>
      <c r="E263" s="576"/>
      <c r="F263" s="576"/>
      <c r="G263" s="577"/>
      <c r="H263" s="17">
        <f t="shared" ref="H263:H279" si="293">SUM(I263:S263)</f>
        <v>0</v>
      </c>
      <c r="I263" s="49">
        <f t="shared" ref="I263:O263" si="294">I264+I276</f>
        <v>0</v>
      </c>
      <c r="J263" s="305">
        <f t="shared" si="294"/>
        <v>0</v>
      </c>
      <c r="K263" s="50">
        <f t="shared" si="294"/>
        <v>0</v>
      </c>
      <c r="L263" s="50">
        <f t="shared" si="294"/>
        <v>0</v>
      </c>
      <c r="M263" s="50">
        <f t="shared" si="294"/>
        <v>0</v>
      </c>
      <c r="N263" s="50">
        <f t="shared" si="294"/>
        <v>0</v>
      </c>
      <c r="O263" s="326">
        <f t="shared" si="294"/>
        <v>0</v>
      </c>
      <c r="P263" s="217"/>
      <c r="Q263" s="217"/>
      <c r="R263" s="217"/>
      <c r="S263" s="217"/>
      <c r="T263" s="17">
        <f t="shared" ref="T263:T279" si="295">SUM(U263:AE263)</f>
        <v>0</v>
      </c>
      <c r="U263" s="49"/>
      <c r="V263" s="305"/>
      <c r="W263" s="50"/>
      <c r="X263" s="50"/>
      <c r="Y263" s="50"/>
      <c r="Z263" s="50"/>
      <c r="AA263" s="50"/>
      <c r="AB263" s="50"/>
      <c r="AC263" s="50"/>
      <c r="AD263" s="50"/>
      <c r="AE263" s="51"/>
      <c r="AF263" s="105">
        <f t="shared" ref="AF263:AF279" si="296">SUM(AG263:AQ263)</f>
        <v>0</v>
      </c>
      <c r="AG263" s="49"/>
      <c r="AH263" s="305"/>
      <c r="AI263" s="50">
        <f t="shared" ref="AI263:AQ263" si="297">AI264+AI276</f>
        <v>0</v>
      </c>
      <c r="AJ263" s="50">
        <f t="shared" si="297"/>
        <v>0</v>
      </c>
      <c r="AK263" s="50">
        <f t="shared" si="297"/>
        <v>0</v>
      </c>
      <c r="AL263" s="50">
        <f t="shared" si="297"/>
        <v>0</v>
      </c>
      <c r="AM263" s="50">
        <f>AM264+AM276</f>
        <v>0</v>
      </c>
      <c r="AN263" s="50">
        <f t="shared" si="297"/>
        <v>0</v>
      </c>
      <c r="AO263" s="50">
        <f t="shared" si="297"/>
        <v>0</v>
      </c>
      <c r="AP263" s="50">
        <f t="shared" si="297"/>
        <v>0</v>
      </c>
      <c r="AQ263" s="51">
        <f t="shared" si="297"/>
        <v>0</v>
      </c>
      <c r="AR263" s="184"/>
      <c r="AS263" s="103"/>
      <c r="AT263" s="103"/>
      <c r="AU263" s="103"/>
      <c r="AV263" s="103"/>
      <c r="AW263" s="103"/>
      <c r="AX263" s="103"/>
      <c r="AY263" s="103"/>
      <c r="AZ263" s="194"/>
      <c r="BA263" s="194"/>
      <c r="BB263" s="194"/>
      <c r="BC263" s="194"/>
      <c r="BD263" s="194"/>
      <c r="BE263" s="194"/>
      <c r="BF263" s="194"/>
      <c r="BG263" s="194"/>
      <c r="BH263" s="194"/>
      <c r="BI263" s="194"/>
      <c r="BJ263" s="194"/>
      <c r="BK263" s="194"/>
      <c r="BL263" s="194"/>
      <c r="BM263" s="194"/>
      <c r="BN263" s="194"/>
      <c r="BO263" s="194"/>
      <c r="BP263" s="203"/>
      <c r="BQ263" s="203"/>
      <c r="BR263" s="203"/>
      <c r="BS263" s="203"/>
      <c r="BT263" s="203"/>
      <c r="BU263" s="203"/>
      <c r="BV263" s="203"/>
      <c r="BW263" s="203"/>
      <c r="BX263" s="203"/>
      <c r="BY263" s="203"/>
      <c r="BZ263" s="203"/>
      <c r="CA263" s="203"/>
      <c r="CB263" s="203"/>
      <c r="CC263" s="203"/>
      <c r="CD263" s="203"/>
      <c r="CE263" s="203"/>
      <c r="CF263" s="203"/>
      <c r="CG263" s="203"/>
      <c r="CH263" s="203"/>
      <c r="CI263" s="203"/>
      <c r="CJ263" s="203"/>
      <c r="CK263" s="203"/>
      <c r="CL263" s="203"/>
      <c r="CM263" s="203"/>
      <c r="CN263" s="203"/>
      <c r="CO263" s="203"/>
      <c r="CP263" s="203"/>
      <c r="CQ263" s="203"/>
      <c r="CR263" s="203"/>
      <c r="CS263" s="203"/>
      <c r="CT263" s="203"/>
      <c r="CU263" s="203"/>
      <c r="CV263" s="203"/>
      <c r="CW263" s="203"/>
      <c r="CX263" s="203"/>
      <c r="CY263" s="203"/>
      <c r="CZ263" s="203"/>
      <c r="DA263" s="203"/>
      <c r="DB263" s="203"/>
      <c r="DC263" s="203"/>
      <c r="DD263" s="203"/>
      <c r="DE263" s="203"/>
      <c r="DF263" s="203"/>
      <c r="DG263" s="203"/>
      <c r="DH263" s="203"/>
      <c r="DI263" s="203"/>
      <c r="DJ263" s="203"/>
      <c r="DK263" s="203"/>
      <c r="DL263" s="203"/>
      <c r="DM263" s="203"/>
      <c r="DN263" s="203"/>
      <c r="DO263" s="203"/>
      <c r="DP263" s="203"/>
      <c r="DQ263" s="203"/>
      <c r="DR263" s="203"/>
      <c r="DS263" s="203"/>
      <c r="DT263" s="203"/>
      <c r="DU263" s="203"/>
      <c r="DV263" s="203"/>
      <c r="DW263" s="203"/>
      <c r="DX263" s="203"/>
      <c r="DY263" s="203"/>
      <c r="DZ263" s="203"/>
      <c r="EA263" s="203"/>
      <c r="EB263" s="203"/>
      <c r="EC263" s="203"/>
      <c r="ED263" s="203"/>
      <c r="EE263" s="203"/>
      <c r="EF263" s="203"/>
    </row>
    <row r="264" spans="1:136" s="18" customFormat="1" ht="15.75" hidden="1" customHeight="1">
      <c r="A264" s="109">
        <v>3</v>
      </c>
      <c r="C264" s="37"/>
      <c r="D264" s="564" t="s">
        <v>16</v>
      </c>
      <c r="E264" s="564"/>
      <c r="F264" s="564"/>
      <c r="G264" s="565"/>
      <c r="H264" s="19">
        <f t="shared" si="293"/>
        <v>0</v>
      </c>
      <c r="I264" s="52">
        <f t="shared" ref="I264:O264" si="298">I265+I269+I274</f>
        <v>0</v>
      </c>
      <c r="J264" s="306">
        <f t="shared" si="298"/>
        <v>0</v>
      </c>
      <c r="K264" s="53">
        <f t="shared" si="298"/>
        <v>0</v>
      </c>
      <c r="L264" s="53">
        <f t="shared" si="298"/>
        <v>0</v>
      </c>
      <c r="M264" s="53">
        <f t="shared" si="298"/>
        <v>0</v>
      </c>
      <c r="N264" s="53">
        <f t="shared" si="298"/>
        <v>0</v>
      </c>
      <c r="O264" s="327">
        <f t="shared" si="298"/>
        <v>0</v>
      </c>
      <c r="P264" s="217"/>
      <c r="Q264" s="217"/>
      <c r="R264" s="217"/>
      <c r="S264" s="217"/>
      <c r="T264" s="19">
        <f t="shared" si="295"/>
        <v>0</v>
      </c>
      <c r="U264" s="52"/>
      <c r="V264" s="306"/>
      <c r="W264" s="53"/>
      <c r="X264" s="53"/>
      <c r="Y264" s="53"/>
      <c r="Z264" s="53"/>
      <c r="AA264" s="53"/>
      <c r="AB264" s="53"/>
      <c r="AC264" s="53"/>
      <c r="AD264" s="53"/>
      <c r="AE264" s="54"/>
      <c r="AF264" s="106">
        <f t="shared" si="296"/>
        <v>0</v>
      </c>
      <c r="AG264" s="52"/>
      <c r="AH264" s="306"/>
      <c r="AI264" s="53">
        <f t="shared" ref="AI264:AQ264" si="299">AI265+AI269+AI274</f>
        <v>0</v>
      </c>
      <c r="AJ264" s="53">
        <f t="shared" si="299"/>
        <v>0</v>
      </c>
      <c r="AK264" s="53">
        <f t="shared" si="299"/>
        <v>0</v>
      </c>
      <c r="AL264" s="53">
        <f t="shared" si="299"/>
        <v>0</v>
      </c>
      <c r="AM264" s="53">
        <f>AM265+AM269+AM274</f>
        <v>0</v>
      </c>
      <c r="AN264" s="53">
        <f t="shared" si="299"/>
        <v>0</v>
      </c>
      <c r="AO264" s="53">
        <f t="shared" si="299"/>
        <v>0</v>
      </c>
      <c r="AP264" s="53">
        <f t="shared" si="299"/>
        <v>0</v>
      </c>
      <c r="AQ264" s="54">
        <f t="shared" si="299"/>
        <v>0</v>
      </c>
      <c r="AR264" s="184"/>
      <c r="AS264" s="103"/>
      <c r="AT264" s="103"/>
      <c r="AU264" s="103"/>
      <c r="AV264" s="103"/>
      <c r="AW264" s="103"/>
      <c r="AX264" s="103"/>
      <c r="AY264" s="103"/>
      <c r="AZ264" s="194"/>
      <c r="BA264" s="194"/>
      <c r="BB264" s="194"/>
      <c r="BC264" s="194"/>
      <c r="BD264" s="194"/>
      <c r="BE264" s="194"/>
      <c r="BF264" s="194"/>
      <c r="BG264" s="194"/>
      <c r="BH264" s="194"/>
      <c r="BI264" s="194"/>
      <c r="BJ264" s="194"/>
      <c r="BK264" s="194"/>
      <c r="BL264" s="194"/>
      <c r="BM264" s="194"/>
      <c r="BN264" s="194"/>
      <c r="BO264" s="194"/>
      <c r="BP264" s="203"/>
      <c r="BQ264" s="203"/>
      <c r="BR264" s="203"/>
      <c r="BS264" s="203"/>
      <c r="BT264" s="203"/>
      <c r="BU264" s="203"/>
      <c r="BV264" s="203"/>
      <c r="BW264" s="203"/>
      <c r="BX264" s="203"/>
      <c r="BY264" s="203"/>
      <c r="BZ264" s="203"/>
      <c r="CA264" s="203"/>
      <c r="CB264" s="203"/>
      <c r="CC264" s="203"/>
      <c r="CD264" s="203"/>
      <c r="CE264" s="203"/>
      <c r="CF264" s="203"/>
      <c r="CG264" s="203"/>
      <c r="CH264" s="203"/>
      <c r="CI264" s="203"/>
      <c r="CJ264" s="203"/>
      <c r="CK264" s="203"/>
      <c r="CL264" s="203"/>
      <c r="CM264" s="203"/>
      <c r="CN264" s="203"/>
      <c r="CO264" s="203"/>
      <c r="CP264" s="203"/>
      <c r="CQ264" s="203"/>
      <c r="CR264" s="203"/>
      <c r="CS264" s="203"/>
      <c r="CT264" s="203"/>
      <c r="CU264" s="203"/>
      <c r="CV264" s="203"/>
      <c r="CW264" s="203"/>
      <c r="CX264" s="203"/>
      <c r="CY264" s="203"/>
      <c r="CZ264" s="203"/>
      <c r="DA264" s="203"/>
      <c r="DB264" s="203"/>
      <c r="DC264" s="203"/>
      <c r="DD264" s="203"/>
      <c r="DE264" s="203"/>
      <c r="DF264" s="203"/>
      <c r="DG264" s="203"/>
      <c r="DH264" s="203"/>
      <c r="DI264" s="203"/>
      <c r="DJ264" s="203"/>
      <c r="DK264" s="203"/>
      <c r="DL264" s="203"/>
      <c r="DM264" s="203"/>
      <c r="DN264" s="203"/>
      <c r="DO264" s="203"/>
      <c r="DP264" s="203"/>
      <c r="DQ264" s="203"/>
      <c r="DR264" s="203"/>
      <c r="DS264" s="203"/>
      <c r="DT264" s="203"/>
      <c r="DU264" s="203"/>
      <c r="DV264" s="203"/>
      <c r="DW264" s="203"/>
      <c r="DX264" s="203"/>
      <c r="DY264" s="203"/>
      <c r="DZ264" s="203"/>
      <c r="EA264" s="203"/>
      <c r="EB264" s="203"/>
      <c r="EC264" s="203"/>
      <c r="ED264" s="203"/>
      <c r="EE264" s="203"/>
      <c r="EF264" s="203"/>
    </row>
    <row r="265" spans="1:136" s="21" customFormat="1" ht="15.75" hidden="1" customHeight="1">
      <c r="A265" s="568">
        <v>31</v>
      </c>
      <c r="B265" s="568"/>
      <c r="C265" s="35"/>
      <c r="D265" s="573" t="s">
        <v>0</v>
      </c>
      <c r="E265" s="573"/>
      <c r="F265" s="573"/>
      <c r="G265" s="565"/>
      <c r="H265" s="19">
        <f t="shared" si="293"/>
        <v>0</v>
      </c>
      <c r="I265" s="52">
        <f t="shared" ref="I265:O265" si="300">SUM(I266:I268)</f>
        <v>0</v>
      </c>
      <c r="J265" s="306">
        <f t="shared" si="300"/>
        <v>0</v>
      </c>
      <c r="K265" s="53">
        <f t="shared" si="300"/>
        <v>0</v>
      </c>
      <c r="L265" s="53">
        <f t="shared" si="300"/>
        <v>0</v>
      </c>
      <c r="M265" s="53">
        <f t="shared" si="300"/>
        <v>0</v>
      </c>
      <c r="N265" s="53">
        <f t="shared" si="300"/>
        <v>0</v>
      </c>
      <c r="O265" s="327">
        <f t="shared" si="300"/>
        <v>0</v>
      </c>
      <c r="P265" s="217"/>
      <c r="Q265" s="217"/>
      <c r="R265" s="217"/>
      <c r="S265" s="217"/>
      <c r="T265" s="19">
        <f t="shared" si="295"/>
        <v>0</v>
      </c>
      <c r="U265" s="52"/>
      <c r="V265" s="306"/>
      <c r="W265" s="53"/>
      <c r="X265" s="53"/>
      <c r="Y265" s="53"/>
      <c r="Z265" s="53"/>
      <c r="AA265" s="53"/>
      <c r="AB265" s="53"/>
      <c r="AC265" s="53"/>
      <c r="AD265" s="53"/>
      <c r="AE265" s="54"/>
      <c r="AF265" s="106">
        <f t="shared" si="296"/>
        <v>0</v>
      </c>
      <c r="AG265" s="52"/>
      <c r="AH265" s="306"/>
      <c r="AI265" s="53">
        <f t="shared" ref="AI265:AQ265" si="301">SUM(AI266:AI268)</f>
        <v>0</v>
      </c>
      <c r="AJ265" s="53">
        <f t="shared" si="301"/>
        <v>0</v>
      </c>
      <c r="AK265" s="53">
        <f t="shared" si="301"/>
        <v>0</v>
      </c>
      <c r="AL265" s="53">
        <f t="shared" si="301"/>
        <v>0</v>
      </c>
      <c r="AM265" s="53">
        <f>SUM(AM266:AM268)</f>
        <v>0</v>
      </c>
      <c r="AN265" s="53">
        <f t="shared" si="301"/>
        <v>0</v>
      </c>
      <c r="AO265" s="53">
        <f t="shared" si="301"/>
        <v>0</v>
      </c>
      <c r="AP265" s="53">
        <f t="shared" si="301"/>
        <v>0</v>
      </c>
      <c r="AQ265" s="54">
        <f t="shared" si="301"/>
        <v>0</v>
      </c>
      <c r="AR265" s="184"/>
      <c r="AS265" s="124"/>
      <c r="AT265" s="124"/>
      <c r="AU265" s="124"/>
      <c r="AV265" s="124"/>
      <c r="AW265" s="124"/>
      <c r="AX265" s="124"/>
      <c r="AY265" s="124"/>
      <c r="AZ265" s="124"/>
      <c r="BA265" s="124"/>
      <c r="BB265" s="124"/>
      <c r="BC265" s="124"/>
      <c r="BD265" s="124"/>
      <c r="BE265" s="124"/>
      <c r="BF265" s="124"/>
      <c r="BG265" s="124"/>
      <c r="BH265" s="124"/>
      <c r="BI265" s="124"/>
      <c r="BJ265" s="124"/>
      <c r="BK265" s="124"/>
      <c r="BL265" s="124"/>
      <c r="BM265" s="124"/>
      <c r="BN265" s="124"/>
      <c r="BO265" s="124"/>
      <c r="BP265" s="204"/>
      <c r="BQ265" s="204"/>
      <c r="BR265" s="204"/>
      <c r="BS265" s="204"/>
      <c r="BT265" s="204"/>
      <c r="BU265" s="204"/>
      <c r="BV265" s="204"/>
      <c r="BW265" s="204"/>
      <c r="BX265" s="204"/>
      <c r="BY265" s="204"/>
      <c r="BZ265" s="204"/>
      <c r="CA265" s="204"/>
      <c r="CB265" s="204"/>
      <c r="CC265" s="204"/>
      <c r="CD265" s="204"/>
      <c r="CE265" s="204"/>
      <c r="CF265" s="204"/>
      <c r="CG265" s="204"/>
      <c r="CH265" s="204"/>
      <c r="CI265" s="204"/>
      <c r="CJ265" s="204"/>
      <c r="CK265" s="204"/>
      <c r="CL265" s="204"/>
      <c r="CM265" s="204"/>
      <c r="CN265" s="204"/>
      <c r="CO265" s="204"/>
      <c r="CP265" s="204"/>
      <c r="CQ265" s="204"/>
      <c r="CR265" s="204"/>
      <c r="CS265" s="204"/>
      <c r="CT265" s="204"/>
      <c r="CU265" s="204"/>
      <c r="CV265" s="204"/>
      <c r="CW265" s="204"/>
      <c r="CX265" s="204"/>
      <c r="CY265" s="204"/>
      <c r="CZ265" s="204"/>
      <c r="DA265" s="204"/>
      <c r="DB265" s="204"/>
      <c r="DC265" s="204"/>
      <c r="DD265" s="204"/>
      <c r="DE265" s="204"/>
      <c r="DF265" s="204"/>
      <c r="DG265" s="204"/>
      <c r="DH265" s="204"/>
      <c r="DI265" s="204"/>
      <c r="DJ265" s="204"/>
      <c r="DK265" s="204"/>
      <c r="DL265" s="204"/>
      <c r="DM265" s="204"/>
      <c r="DN265" s="204"/>
      <c r="DO265" s="204"/>
      <c r="DP265" s="204"/>
      <c r="DQ265" s="204"/>
      <c r="DR265" s="204"/>
      <c r="DS265" s="204"/>
      <c r="DT265" s="204"/>
      <c r="DU265" s="204"/>
      <c r="DV265" s="204"/>
      <c r="DW265" s="204"/>
      <c r="DX265" s="204"/>
      <c r="DY265" s="204"/>
      <c r="DZ265" s="204"/>
      <c r="EA265" s="204"/>
      <c r="EB265" s="204"/>
      <c r="EC265" s="204"/>
      <c r="ED265" s="204"/>
      <c r="EE265" s="204"/>
      <c r="EF265" s="204"/>
    </row>
    <row r="266" spans="1:136" s="24" customFormat="1" ht="15.75" hidden="1" customHeight="1">
      <c r="A266" s="569">
        <v>311</v>
      </c>
      <c r="B266" s="569"/>
      <c r="C266" s="569"/>
      <c r="D266" s="570" t="s">
        <v>1</v>
      </c>
      <c r="E266" s="570"/>
      <c r="F266" s="570"/>
      <c r="G266" s="571"/>
      <c r="H266" s="22">
        <f t="shared" si="293"/>
        <v>0</v>
      </c>
      <c r="I266" s="55"/>
      <c r="J266" s="307"/>
      <c r="K266" s="56"/>
      <c r="L266" s="56"/>
      <c r="M266" s="56"/>
      <c r="N266" s="56"/>
      <c r="O266" s="328"/>
      <c r="P266" s="217"/>
      <c r="Q266" s="217"/>
      <c r="R266" s="217"/>
      <c r="S266" s="217"/>
      <c r="T266" s="23">
        <f t="shared" si="295"/>
        <v>0</v>
      </c>
      <c r="U266" s="55"/>
      <c r="V266" s="307"/>
      <c r="W266" s="56"/>
      <c r="X266" s="56"/>
      <c r="Y266" s="56"/>
      <c r="Z266" s="56"/>
      <c r="AA266" s="56"/>
      <c r="AB266" s="56"/>
      <c r="AC266" s="56"/>
      <c r="AD266" s="56"/>
      <c r="AE266" s="57"/>
      <c r="AF266" s="104">
        <f t="shared" si="296"/>
        <v>0</v>
      </c>
      <c r="AG266" s="55"/>
      <c r="AH266" s="307"/>
      <c r="AI266" s="56"/>
      <c r="AJ266" s="56"/>
      <c r="AK266" s="56"/>
      <c r="AL266" s="56"/>
      <c r="AM266" s="56"/>
      <c r="AN266" s="56"/>
      <c r="AO266" s="56"/>
      <c r="AP266" s="56"/>
      <c r="AQ266" s="57"/>
      <c r="AR266" s="184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  <c r="BD266" s="103"/>
      <c r="BE266" s="103"/>
      <c r="BF266" s="103"/>
      <c r="BG266" s="103"/>
      <c r="BH266" s="103"/>
      <c r="BI266" s="103"/>
      <c r="BJ266" s="103"/>
      <c r="BK266" s="103"/>
      <c r="BL266" s="103"/>
      <c r="BM266" s="103"/>
      <c r="BN266" s="103"/>
      <c r="BO266" s="103"/>
      <c r="BP266" s="198"/>
      <c r="BQ266" s="198"/>
      <c r="BR266" s="198"/>
      <c r="BS266" s="198"/>
      <c r="BT266" s="198"/>
      <c r="BU266" s="198"/>
      <c r="BV266" s="198"/>
      <c r="BW266" s="198"/>
      <c r="BX266" s="198"/>
      <c r="BY266" s="198"/>
      <c r="BZ266" s="198"/>
      <c r="CA266" s="198"/>
      <c r="CB266" s="198"/>
      <c r="CC266" s="198"/>
      <c r="CD266" s="198"/>
      <c r="CE266" s="198"/>
      <c r="CF266" s="198"/>
      <c r="CG266" s="198"/>
      <c r="CH266" s="198"/>
      <c r="CI266" s="198"/>
      <c r="CJ266" s="198"/>
      <c r="CK266" s="198"/>
      <c r="CL266" s="198"/>
      <c r="CM266" s="198"/>
      <c r="CN266" s="198"/>
      <c r="CO266" s="198"/>
      <c r="CP266" s="198"/>
      <c r="CQ266" s="198"/>
      <c r="CR266" s="198"/>
      <c r="CS266" s="198"/>
      <c r="CT266" s="198"/>
      <c r="CU266" s="198"/>
      <c r="CV266" s="198"/>
      <c r="CW266" s="198"/>
      <c r="CX266" s="198"/>
      <c r="CY266" s="198"/>
      <c r="CZ266" s="198"/>
      <c r="DA266" s="198"/>
      <c r="DB266" s="198"/>
      <c r="DC266" s="198"/>
      <c r="DD266" s="198"/>
      <c r="DE266" s="198"/>
      <c r="DF266" s="198"/>
      <c r="DG266" s="198"/>
      <c r="DH266" s="198"/>
      <c r="DI266" s="198"/>
      <c r="DJ266" s="198"/>
      <c r="DK266" s="198"/>
      <c r="DL266" s="198"/>
      <c r="DM266" s="198"/>
      <c r="DN266" s="198"/>
      <c r="DO266" s="198"/>
      <c r="DP266" s="198"/>
      <c r="DQ266" s="198"/>
      <c r="DR266" s="198"/>
      <c r="DS266" s="198"/>
      <c r="DT266" s="198"/>
      <c r="DU266" s="198"/>
      <c r="DV266" s="198"/>
      <c r="DW266" s="198"/>
      <c r="DX266" s="198"/>
      <c r="DY266" s="198"/>
      <c r="DZ266" s="198"/>
      <c r="EA266" s="198"/>
      <c r="EB266" s="198"/>
      <c r="EC266" s="198"/>
      <c r="ED266" s="198"/>
      <c r="EE266" s="198"/>
      <c r="EF266" s="198"/>
    </row>
    <row r="267" spans="1:136" s="24" customFormat="1" ht="15.75" hidden="1" customHeight="1">
      <c r="A267" s="569">
        <v>312</v>
      </c>
      <c r="B267" s="569"/>
      <c r="C267" s="569"/>
      <c r="D267" s="570" t="s">
        <v>2</v>
      </c>
      <c r="E267" s="570"/>
      <c r="F267" s="570"/>
      <c r="G267" s="571"/>
      <c r="H267" s="22">
        <f t="shared" si="293"/>
        <v>0</v>
      </c>
      <c r="I267" s="55"/>
      <c r="J267" s="307"/>
      <c r="K267" s="56"/>
      <c r="L267" s="56"/>
      <c r="M267" s="56"/>
      <c r="N267" s="56"/>
      <c r="O267" s="328"/>
      <c r="P267" s="217"/>
      <c r="Q267" s="217"/>
      <c r="R267" s="217"/>
      <c r="S267" s="217"/>
      <c r="T267" s="23">
        <f t="shared" si="295"/>
        <v>0</v>
      </c>
      <c r="U267" s="55"/>
      <c r="V267" s="307"/>
      <c r="W267" s="56"/>
      <c r="X267" s="56"/>
      <c r="Y267" s="56"/>
      <c r="Z267" s="56"/>
      <c r="AA267" s="56"/>
      <c r="AB267" s="56"/>
      <c r="AC267" s="56"/>
      <c r="AD267" s="56"/>
      <c r="AE267" s="57"/>
      <c r="AF267" s="104">
        <f t="shared" si="296"/>
        <v>0</v>
      </c>
      <c r="AG267" s="55"/>
      <c r="AH267" s="307"/>
      <c r="AI267" s="56"/>
      <c r="AJ267" s="56"/>
      <c r="AK267" s="56"/>
      <c r="AL267" s="56"/>
      <c r="AM267" s="56"/>
      <c r="AN267" s="56"/>
      <c r="AO267" s="56"/>
      <c r="AP267" s="56"/>
      <c r="AQ267" s="57"/>
      <c r="AR267" s="184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  <c r="BD267" s="103"/>
      <c r="BE267" s="103"/>
      <c r="BF267" s="103"/>
      <c r="BG267" s="103"/>
      <c r="BH267" s="103"/>
      <c r="BI267" s="103"/>
      <c r="BJ267" s="103"/>
      <c r="BK267" s="103"/>
      <c r="BL267" s="103"/>
      <c r="BM267" s="103"/>
      <c r="BN267" s="103"/>
      <c r="BO267" s="103"/>
      <c r="BP267" s="198"/>
      <c r="BQ267" s="198"/>
      <c r="BR267" s="198"/>
      <c r="BS267" s="198"/>
      <c r="BT267" s="198"/>
      <c r="BU267" s="198"/>
      <c r="BV267" s="198"/>
      <c r="BW267" s="198"/>
      <c r="BX267" s="198"/>
      <c r="BY267" s="198"/>
      <c r="BZ267" s="198"/>
      <c r="CA267" s="198"/>
      <c r="CB267" s="198"/>
      <c r="CC267" s="198"/>
      <c r="CD267" s="198"/>
      <c r="CE267" s="198"/>
      <c r="CF267" s="198"/>
      <c r="CG267" s="198"/>
      <c r="CH267" s="198"/>
      <c r="CI267" s="198"/>
      <c r="CJ267" s="198"/>
      <c r="CK267" s="198"/>
      <c r="CL267" s="198"/>
      <c r="CM267" s="198"/>
      <c r="CN267" s="198"/>
      <c r="CO267" s="198"/>
      <c r="CP267" s="198"/>
      <c r="CQ267" s="198"/>
      <c r="CR267" s="198"/>
      <c r="CS267" s="198"/>
      <c r="CT267" s="198"/>
      <c r="CU267" s="198"/>
      <c r="CV267" s="198"/>
      <c r="CW267" s="198"/>
      <c r="CX267" s="198"/>
      <c r="CY267" s="198"/>
      <c r="CZ267" s="198"/>
      <c r="DA267" s="198"/>
      <c r="DB267" s="198"/>
      <c r="DC267" s="198"/>
      <c r="DD267" s="198"/>
      <c r="DE267" s="198"/>
      <c r="DF267" s="198"/>
      <c r="DG267" s="198"/>
      <c r="DH267" s="198"/>
      <c r="DI267" s="198"/>
      <c r="DJ267" s="198"/>
      <c r="DK267" s="198"/>
      <c r="DL267" s="198"/>
      <c r="DM267" s="198"/>
      <c r="DN267" s="198"/>
      <c r="DO267" s="198"/>
      <c r="DP267" s="198"/>
      <c r="DQ267" s="198"/>
      <c r="DR267" s="198"/>
      <c r="DS267" s="198"/>
      <c r="DT267" s="198"/>
      <c r="DU267" s="198"/>
      <c r="DV267" s="198"/>
      <c r="DW267" s="198"/>
      <c r="DX267" s="198"/>
      <c r="DY267" s="198"/>
      <c r="DZ267" s="198"/>
      <c r="EA267" s="198"/>
      <c r="EB267" s="198"/>
      <c r="EC267" s="198"/>
      <c r="ED267" s="198"/>
      <c r="EE267" s="198"/>
      <c r="EF267" s="198"/>
    </row>
    <row r="268" spans="1:136" s="24" customFormat="1" ht="15.75" hidden="1" customHeight="1">
      <c r="A268" s="569">
        <v>313</v>
      </c>
      <c r="B268" s="569"/>
      <c r="C268" s="569"/>
      <c r="D268" s="570" t="s">
        <v>3</v>
      </c>
      <c r="E268" s="570"/>
      <c r="F268" s="570"/>
      <c r="G268" s="571"/>
      <c r="H268" s="22">
        <f t="shared" si="293"/>
        <v>0</v>
      </c>
      <c r="I268" s="55"/>
      <c r="J268" s="307"/>
      <c r="K268" s="56"/>
      <c r="L268" s="56"/>
      <c r="M268" s="56"/>
      <c r="N268" s="56"/>
      <c r="O268" s="328"/>
      <c r="P268" s="217"/>
      <c r="Q268" s="217"/>
      <c r="R268" s="217"/>
      <c r="S268" s="217"/>
      <c r="T268" s="23">
        <f t="shared" si="295"/>
        <v>0</v>
      </c>
      <c r="U268" s="55"/>
      <c r="V268" s="307"/>
      <c r="W268" s="56"/>
      <c r="X268" s="56"/>
      <c r="Y268" s="56"/>
      <c r="Z268" s="56"/>
      <c r="AA268" s="56"/>
      <c r="AB268" s="56"/>
      <c r="AC268" s="56"/>
      <c r="AD268" s="56"/>
      <c r="AE268" s="57"/>
      <c r="AF268" s="104">
        <f t="shared" si="296"/>
        <v>0</v>
      </c>
      <c r="AG268" s="55"/>
      <c r="AH268" s="307"/>
      <c r="AI268" s="56"/>
      <c r="AJ268" s="56"/>
      <c r="AK268" s="56"/>
      <c r="AL268" s="56"/>
      <c r="AM268" s="56"/>
      <c r="AN268" s="56"/>
      <c r="AO268" s="56"/>
      <c r="AP268" s="56"/>
      <c r="AQ268" s="57"/>
      <c r="AR268" s="184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  <c r="BD268" s="103"/>
      <c r="BE268" s="103"/>
      <c r="BF268" s="103"/>
      <c r="BG268" s="103"/>
      <c r="BH268" s="103"/>
      <c r="BI268" s="103"/>
      <c r="BJ268" s="103"/>
      <c r="BK268" s="103"/>
      <c r="BL268" s="103"/>
      <c r="BM268" s="103"/>
      <c r="BN268" s="103"/>
      <c r="BO268" s="103"/>
      <c r="BP268" s="198"/>
      <c r="BQ268" s="198"/>
      <c r="BR268" s="198"/>
      <c r="BS268" s="198"/>
      <c r="BT268" s="198"/>
      <c r="BU268" s="198"/>
      <c r="BV268" s="198"/>
      <c r="BW268" s="198"/>
      <c r="BX268" s="198"/>
      <c r="BY268" s="198"/>
      <c r="BZ268" s="198"/>
      <c r="CA268" s="198"/>
      <c r="CB268" s="198"/>
      <c r="CC268" s="198"/>
      <c r="CD268" s="198"/>
      <c r="CE268" s="198"/>
      <c r="CF268" s="198"/>
      <c r="CG268" s="198"/>
      <c r="CH268" s="198"/>
      <c r="CI268" s="198"/>
      <c r="CJ268" s="198"/>
      <c r="CK268" s="198"/>
      <c r="CL268" s="198"/>
      <c r="CM268" s="198"/>
      <c r="CN268" s="198"/>
      <c r="CO268" s="198"/>
      <c r="CP268" s="198"/>
      <c r="CQ268" s="198"/>
      <c r="CR268" s="198"/>
      <c r="CS268" s="198"/>
      <c r="CT268" s="198"/>
      <c r="CU268" s="198"/>
      <c r="CV268" s="198"/>
      <c r="CW268" s="198"/>
      <c r="CX268" s="198"/>
      <c r="CY268" s="198"/>
      <c r="CZ268" s="198"/>
      <c r="DA268" s="198"/>
      <c r="DB268" s="198"/>
      <c r="DC268" s="198"/>
      <c r="DD268" s="198"/>
      <c r="DE268" s="198"/>
      <c r="DF268" s="198"/>
      <c r="DG268" s="198"/>
      <c r="DH268" s="198"/>
      <c r="DI268" s="198"/>
      <c r="DJ268" s="198"/>
      <c r="DK268" s="198"/>
      <c r="DL268" s="198"/>
      <c r="DM268" s="198"/>
      <c r="DN268" s="198"/>
      <c r="DO268" s="198"/>
      <c r="DP268" s="198"/>
      <c r="DQ268" s="198"/>
      <c r="DR268" s="198"/>
      <c r="DS268" s="198"/>
      <c r="DT268" s="198"/>
      <c r="DU268" s="198"/>
      <c r="DV268" s="198"/>
      <c r="DW268" s="198"/>
      <c r="DX268" s="198"/>
      <c r="DY268" s="198"/>
      <c r="DZ268" s="198"/>
      <c r="EA268" s="198"/>
      <c r="EB268" s="198"/>
      <c r="EC268" s="198"/>
      <c r="ED268" s="198"/>
      <c r="EE268" s="198"/>
      <c r="EF268" s="198"/>
    </row>
    <row r="269" spans="1:136" s="21" customFormat="1" ht="15.75" hidden="1" customHeight="1">
      <c r="A269" s="568">
        <v>32</v>
      </c>
      <c r="B269" s="568"/>
      <c r="C269" s="35"/>
      <c r="D269" s="573" t="s">
        <v>4</v>
      </c>
      <c r="E269" s="573"/>
      <c r="F269" s="573"/>
      <c r="G269" s="565"/>
      <c r="H269" s="19">
        <f t="shared" si="293"/>
        <v>0</v>
      </c>
      <c r="I269" s="52">
        <f t="shared" ref="I269:O269" si="302">SUM(I270:I273)</f>
        <v>0</v>
      </c>
      <c r="J269" s="306">
        <f t="shared" si="302"/>
        <v>0</v>
      </c>
      <c r="K269" s="53">
        <f t="shared" si="302"/>
        <v>0</v>
      </c>
      <c r="L269" s="53">
        <f t="shared" si="302"/>
        <v>0</v>
      </c>
      <c r="M269" s="53">
        <f t="shared" si="302"/>
        <v>0</v>
      </c>
      <c r="N269" s="53">
        <f t="shared" si="302"/>
        <v>0</v>
      </c>
      <c r="O269" s="327">
        <f t="shared" si="302"/>
        <v>0</v>
      </c>
      <c r="P269" s="217"/>
      <c r="Q269" s="217"/>
      <c r="R269" s="217"/>
      <c r="S269" s="217"/>
      <c r="T269" s="19">
        <f t="shared" si="295"/>
        <v>0</v>
      </c>
      <c r="U269" s="52"/>
      <c r="V269" s="306"/>
      <c r="W269" s="53"/>
      <c r="X269" s="53"/>
      <c r="Y269" s="53"/>
      <c r="Z269" s="53"/>
      <c r="AA269" s="53"/>
      <c r="AB269" s="53"/>
      <c r="AC269" s="53"/>
      <c r="AD269" s="53"/>
      <c r="AE269" s="54"/>
      <c r="AF269" s="106">
        <f t="shared" si="296"/>
        <v>0</v>
      </c>
      <c r="AG269" s="52"/>
      <c r="AH269" s="306"/>
      <c r="AI269" s="53">
        <f t="shared" ref="AI269:AQ269" si="303">SUM(AI270:AI273)</f>
        <v>0</v>
      </c>
      <c r="AJ269" s="53">
        <f t="shared" si="303"/>
        <v>0</v>
      </c>
      <c r="AK269" s="53">
        <f t="shared" si="303"/>
        <v>0</v>
      </c>
      <c r="AL269" s="53">
        <f t="shared" si="303"/>
        <v>0</v>
      </c>
      <c r="AM269" s="53">
        <f>SUM(AM270:AM273)</f>
        <v>0</v>
      </c>
      <c r="AN269" s="53">
        <f t="shared" si="303"/>
        <v>0</v>
      </c>
      <c r="AO269" s="53">
        <f t="shared" si="303"/>
        <v>0</v>
      </c>
      <c r="AP269" s="53">
        <f t="shared" si="303"/>
        <v>0</v>
      </c>
      <c r="AQ269" s="54">
        <f t="shared" si="303"/>
        <v>0</v>
      </c>
      <c r="AR269" s="184"/>
      <c r="AS269" s="103"/>
      <c r="AT269" s="103"/>
      <c r="AU269" s="103"/>
      <c r="AV269" s="103"/>
      <c r="AW269" s="103"/>
      <c r="AX269" s="103"/>
      <c r="AY269" s="103"/>
      <c r="AZ269" s="124"/>
      <c r="BA269" s="124"/>
      <c r="BB269" s="124"/>
      <c r="BC269" s="124"/>
      <c r="BD269" s="124"/>
      <c r="BE269" s="124"/>
      <c r="BF269" s="124"/>
      <c r="BG269" s="124"/>
      <c r="BH269" s="124"/>
      <c r="BI269" s="124"/>
      <c r="BJ269" s="124"/>
      <c r="BK269" s="124"/>
      <c r="BL269" s="124"/>
      <c r="BM269" s="124"/>
      <c r="BN269" s="124"/>
      <c r="BO269" s="124"/>
      <c r="BP269" s="204"/>
      <c r="BQ269" s="204"/>
      <c r="BR269" s="204"/>
      <c r="BS269" s="204"/>
      <c r="BT269" s="204"/>
      <c r="BU269" s="204"/>
      <c r="BV269" s="204"/>
      <c r="BW269" s="204"/>
      <c r="BX269" s="204"/>
      <c r="BY269" s="204"/>
      <c r="BZ269" s="204"/>
      <c r="CA269" s="204"/>
      <c r="CB269" s="204"/>
      <c r="CC269" s="204"/>
      <c r="CD269" s="204"/>
      <c r="CE269" s="204"/>
      <c r="CF269" s="204"/>
      <c r="CG269" s="204"/>
      <c r="CH269" s="204"/>
      <c r="CI269" s="204"/>
      <c r="CJ269" s="204"/>
      <c r="CK269" s="204"/>
      <c r="CL269" s="204"/>
      <c r="CM269" s="204"/>
      <c r="CN269" s="204"/>
      <c r="CO269" s="204"/>
      <c r="CP269" s="204"/>
      <c r="CQ269" s="204"/>
      <c r="CR269" s="204"/>
      <c r="CS269" s="204"/>
      <c r="CT269" s="204"/>
      <c r="CU269" s="204"/>
      <c r="CV269" s="204"/>
      <c r="CW269" s="204"/>
      <c r="CX269" s="204"/>
      <c r="CY269" s="204"/>
      <c r="CZ269" s="204"/>
      <c r="DA269" s="204"/>
      <c r="DB269" s="204"/>
      <c r="DC269" s="204"/>
      <c r="DD269" s="204"/>
      <c r="DE269" s="204"/>
      <c r="DF269" s="204"/>
      <c r="DG269" s="204"/>
      <c r="DH269" s="204"/>
      <c r="DI269" s="204"/>
      <c r="DJ269" s="204"/>
      <c r="DK269" s="204"/>
      <c r="DL269" s="204"/>
      <c r="DM269" s="204"/>
      <c r="DN269" s="204"/>
      <c r="DO269" s="204"/>
      <c r="DP269" s="204"/>
      <c r="DQ269" s="204"/>
      <c r="DR269" s="204"/>
      <c r="DS269" s="204"/>
      <c r="DT269" s="204"/>
      <c r="DU269" s="204"/>
      <c r="DV269" s="204"/>
      <c r="DW269" s="204"/>
      <c r="DX269" s="204"/>
      <c r="DY269" s="204"/>
      <c r="DZ269" s="204"/>
      <c r="EA269" s="204"/>
      <c r="EB269" s="204"/>
      <c r="EC269" s="204"/>
      <c r="ED269" s="204"/>
      <c r="EE269" s="204"/>
      <c r="EF269" s="204"/>
    </row>
    <row r="270" spans="1:136" s="24" customFormat="1" ht="15.75" hidden="1" customHeight="1">
      <c r="A270" s="569">
        <v>321</v>
      </c>
      <c r="B270" s="569"/>
      <c r="C270" s="569"/>
      <c r="D270" s="570" t="s">
        <v>5</v>
      </c>
      <c r="E270" s="570"/>
      <c r="F270" s="570"/>
      <c r="G270" s="571"/>
      <c r="H270" s="22">
        <f t="shared" si="293"/>
        <v>0</v>
      </c>
      <c r="I270" s="55"/>
      <c r="J270" s="307"/>
      <c r="K270" s="56"/>
      <c r="L270" s="56"/>
      <c r="M270" s="56"/>
      <c r="N270" s="56"/>
      <c r="O270" s="328"/>
      <c r="P270" s="217"/>
      <c r="Q270" s="217"/>
      <c r="R270" s="217"/>
      <c r="S270" s="217"/>
      <c r="T270" s="23">
        <f t="shared" si="295"/>
        <v>0</v>
      </c>
      <c r="U270" s="55"/>
      <c r="V270" s="307"/>
      <c r="W270" s="56"/>
      <c r="X270" s="56"/>
      <c r="Y270" s="56"/>
      <c r="Z270" s="56"/>
      <c r="AA270" s="56"/>
      <c r="AB270" s="56"/>
      <c r="AC270" s="56"/>
      <c r="AD270" s="56"/>
      <c r="AE270" s="57"/>
      <c r="AF270" s="104">
        <f t="shared" si="296"/>
        <v>0</v>
      </c>
      <c r="AG270" s="55"/>
      <c r="AH270" s="307"/>
      <c r="AI270" s="56"/>
      <c r="AJ270" s="56"/>
      <c r="AK270" s="56"/>
      <c r="AL270" s="56"/>
      <c r="AM270" s="56"/>
      <c r="AN270" s="56"/>
      <c r="AO270" s="56"/>
      <c r="AP270" s="56"/>
      <c r="AQ270" s="57"/>
      <c r="AR270" s="184"/>
      <c r="AS270" s="124"/>
      <c r="AT270" s="124"/>
      <c r="AU270" s="124"/>
      <c r="AV270" s="124"/>
      <c r="AW270" s="124"/>
      <c r="AX270" s="124"/>
      <c r="AY270" s="124"/>
      <c r="AZ270" s="103"/>
      <c r="BA270" s="103"/>
      <c r="BB270" s="103"/>
      <c r="BC270" s="103"/>
      <c r="BD270" s="103"/>
      <c r="BE270" s="103"/>
      <c r="BF270" s="103"/>
      <c r="BG270" s="103"/>
      <c r="BH270" s="103"/>
      <c r="BI270" s="103"/>
      <c r="BJ270" s="103"/>
      <c r="BK270" s="103"/>
      <c r="BL270" s="103"/>
      <c r="BM270" s="103"/>
      <c r="BN270" s="103"/>
      <c r="BO270" s="103"/>
      <c r="BP270" s="198"/>
      <c r="BQ270" s="198"/>
      <c r="BR270" s="198"/>
      <c r="BS270" s="198"/>
      <c r="BT270" s="198"/>
      <c r="BU270" s="198"/>
      <c r="BV270" s="198"/>
      <c r="BW270" s="198"/>
      <c r="BX270" s="198"/>
      <c r="BY270" s="198"/>
      <c r="BZ270" s="198"/>
      <c r="CA270" s="198"/>
      <c r="CB270" s="198"/>
      <c r="CC270" s="198"/>
      <c r="CD270" s="198"/>
      <c r="CE270" s="198"/>
      <c r="CF270" s="198"/>
      <c r="CG270" s="198"/>
      <c r="CH270" s="198"/>
      <c r="CI270" s="198"/>
      <c r="CJ270" s="198"/>
      <c r="CK270" s="198"/>
      <c r="CL270" s="198"/>
      <c r="CM270" s="198"/>
      <c r="CN270" s="198"/>
      <c r="CO270" s="198"/>
      <c r="CP270" s="198"/>
      <c r="CQ270" s="198"/>
      <c r="CR270" s="198"/>
      <c r="CS270" s="198"/>
      <c r="CT270" s="198"/>
      <c r="CU270" s="198"/>
      <c r="CV270" s="198"/>
      <c r="CW270" s="198"/>
      <c r="CX270" s="198"/>
      <c r="CY270" s="198"/>
      <c r="CZ270" s="198"/>
      <c r="DA270" s="198"/>
      <c r="DB270" s="198"/>
      <c r="DC270" s="198"/>
      <c r="DD270" s="198"/>
      <c r="DE270" s="198"/>
      <c r="DF270" s="198"/>
      <c r="DG270" s="198"/>
      <c r="DH270" s="198"/>
      <c r="DI270" s="198"/>
      <c r="DJ270" s="198"/>
      <c r="DK270" s="198"/>
      <c r="DL270" s="198"/>
      <c r="DM270" s="198"/>
      <c r="DN270" s="198"/>
      <c r="DO270" s="198"/>
      <c r="DP270" s="198"/>
      <c r="DQ270" s="198"/>
      <c r="DR270" s="198"/>
      <c r="DS270" s="198"/>
      <c r="DT270" s="198"/>
      <c r="DU270" s="198"/>
      <c r="DV270" s="198"/>
      <c r="DW270" s="198"/>
      <c r="DX270" s="198"/>
      <c r="DY270" s="198"/>
      <c r="DZ270" s="198"/>
      <c r="EA270" s="198"/>
      <c r="EB270" s="198"/>
      <c r="EC270" s="198"/>
      <c r="ED270" s="198"/>
      <c r="EE270" s="198"/>
      <c r="EF270" s="198"/>
    </row>
    <row r="271" spans="1:136" s="24" customFormat="1" ht="15.75" hidden="1" customHeight="1">
      <c r="A271" s="569">
        <v>322</v>
      </c>
      <c r="B271" s="569"/>
      <c r="C271" s="569"/>
      <c r="D271" s="570" t="s">
        <v>6</v>
      </c>
      <c r="E271" s="570"/>
      <c r="F271" s="570"/>
      <c r="G271" s="571"/>
      <c r="H271" s="22">
        <f t="shared" si="293"/>
        <v>0</v>
      </c>
      <c r="I271" s="55"/>
      <c r="J271" s="307"/>
      <c r="K271" s="56"/>
      <c r="L271" s="56"/>
      <c r="M271" s="56"/>
      <c r="N271" s="56"/>
      <c r="O271" s="328"/>
      <c r="P271" s="217"/>
      <c r="Q271" s="217"/>
      <c r="R271" s="217"/>
      <c r="S271" s="217"/>
      <c r="T271" s="23">
        <f t="shared" si="295"/>
        <v>0</v>
      </c>
      <c r="U271" s="55"/>
      <c r="V271" s="307"/>
      <c r="W271" s="56"/>
      <c r="X271" s="56"/>
      <c r="Y271" s="56"/>
      <c r="Z271" s="56"/>
      <c r="AA271" s="56"/>
      <c r="AB271" s="56"/>
      <c r="AC271" s="56"/>
      <c r="AD271" s="56"/>
      <c r="AE271" s="57"/>
      <c r="AF271" s="104">
        <f t="shared" si="296"/>
        <v>0</v>
      </c>
      <c r="AG271" s="55"/>
      <c r="AH271" s="307"/>
      <c r="AI271" s="56"/>
      <c r="AJ271" s="56"/>
      <c r="AK271" s="56"/>
      <c r="AL271" s="56"/>
      <c r="AM271" s="56"/>
      <c r="AN271" s="56"/>
      <c r="AO271" s="56"/>
      <c r="AP271" s="56"/>
      <c r="AQ271" s="57"/>
      <c r="AR271" s="184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  <c r="BD271" s="103"/>
      <c r="BE271" s="103"/>
      <c r="BF271" s="103"/>
      <c r="BG271" s="103"/>
      <c r="BH271" s="103"/>
      <c r="BI271" s="103"/>
      <c r="BJ271" s="103"/>
      <c r="BK271" s="103"/>
      <c r="BL271" s="103"/>
      <c r="BM271" s="103"/>
      <c r="BN271" s="103"/>
      <c r="BO271" s="103"/>
      <c r="BP271" s="198"/>
      <c r="BQ271" s="198"/>
      <c r="BR271" s="198"/>
      <c r="BS271" s="198"/>
      <c r="BT271" s="198"/>
      <c r="BU271" s="198"/>
      <c r="BV271" s="198"/>
      <c r="BW271" s="198"/>
      <c r="BX271" s="198"/>
      <c r="BY271" s="198"/>
      <c r="BZ271" s="198"/>
      <c r="CA271" s="198"/>
      <c r="CB271" s="198"/>
      <c r="CC271" s="198"/>
      <c r="CD271" s="198"/>
      <c r="CE271" s="198"/>
      <c r="CF271" s="198"/>
      <c r="CG271" s="198"/>
      <c r="CH271" s="198"/>
      <c r="CI271" s="198"/>
      <c r="CJ271" s="198"/>
      <c r="CK271" s="198"/>
      <c r="CL271" s="198"/>
      <c r="CM271" s="198"/>
      <c r="CN271" s="198"/>
      <c r="CO271" s="198"/>
      <c r="CP271" s="198"/>
      <c r="CQ271" s="198"/>
      <c r="CR271" s="198"/>
      <c r="CS271" s="198"/>
      <c r="CT271" s="198"/>
      <c r="CU271" s="198"/>
      <c r="CV271" s="198"/>
      <c r="CW271" s="198"/>
      <c r="CX271" s="198"/>
      <c r="CY271" s="198"/>
      <c r="CZ271" s="198"/>
      <c r="DA271" s="198"/>
      <c r="DB271" s="198"/>
      <c r="DC271" s="198"/>
      <c r="DD271" s="198"/>
      <c r="DE271" s="198"/>
      <c r="DF271" s="198"/>
      <c r="DG271" s="198"/>
      <c r="DH271" s="198"/>
      <c r="DI271" s="198"/>
      <c r="DJ271" s="198"/>
      <c r="DK271" s="198"/>
      <c r="DL271" s="198"/>
      <c r="DM271" s="198"/>
      <c r="DN271" s="198"/>
      <c r="DO271" s="198"/>
      <c r="DP271" s="198"/>
      <c r="DQ271" s="198"/>
      <c r="DR271" s="198"/>
      <c r="DS271" s="198"/>
      <c r="DT271" s="198"/>
      <c r="DU271" s="198"/>
      <c r="DV271" s="198"/>
      <c r="DW271" s="198"/>
      <c r="DX271" s="198"/>
      <c r="DY271" s="198"/>
      <c r="DZ271" s="198"/>
      <c r="EA271" s="198"/>
      <c r="EB271" s="198"/>
      <c r="EC271" s="198"/>
      <c r="ED271" s="198"/>
      <c r="EE271" s="198"/>
      <c r="EF271" s="198"/>
    </row>
    <row r="272" spans="1:136" s="24" customFormat="1" ht="15.75" hidden="1" customHeight="1">
      <c r="A272" s="569">
        <v>323</v>
      </c>
      <c r="B272" s="569"/>
      <c r="C272" s="569"/>
      <c r="D272" s="570" t="s">
        <v>7</v>
      </c>
      <c r="E272" s="570"/>
      <c r="F272" s="570"/>
      <c r="G272" s="571"/>
      <c r="H272" s="22">
        <f t="shared" si="293"/>
        <v>0</v>
      </c>
      <c r="I272" s="55"/>
      <c r="J272" s="307"/>
      <c r="K272" s="56"/>
      <c r="L272" s="56"/>
      <c r="M272" s="56"/>
      <c r="N272" s="56"/>
      <c r="O272" s="328"/>
      <c r="P272" s="217"/>
      <c r="Q272" s="217"/>
      <c r="R272" s="217"/>
      <c r="S272" s="217"/>
      <c r="T272" s="23">
        <f t="shared" si="295"/>
        <v>0</v>
      </c>
      <c r="U272" s="55"/>
      <c r="V272" s="307"/>
      <c r="W272" s="56"/>
      <c r="X272" s="56"/>
      <c r="Y272" s="56"/>
      <c r="Z272" s="56"/>
      <c r="AA272" s="56"/>
      <c r="AB272" s="56"/>
      <c r="AC272" s="56"/>
      <c r="AD272" s="56"/>
      <c r="AE272" s="57"/>
      <c r="AF272" s="104">
        <f t="shared" si="296"/>
        <v>0</v>
      </c>
      <c r="AG272" s="55"/>
      <c r="AH272" s="307"/>
      <c r="AI272" s="56"/>
      <c r="AJ272" s="56"/>
      <c r="AK272" s="56"/>
      <c r="AL272" s="56"/>
      <c r="AM272" s="56"/>
      <c r="AN272" s="56"/>
      <c r="AO272" s="56"/>
      <c r="AP272" s="56"/>
      <c r="AQ272" s="57"/>
      <c r="AR272" s="184"/>
      <c r="AS272" s="197"/>
      <c r="AT272" s="197"/>
      <c r="AU272" s="196"/>
      <c r="AV272" s="196"/>
      <c r="AW272" s="194"/>
      <c r="AX272" s="194"/>
      <c r="AY272" s="194"/>
      <c r="AZ272" s="103"/>
      <c r="BA272" s="103"/>
      <c r="BB272" s="103"/>
      <c r="BC272" s="103"/>
      <c r="BD272" s="103"/>
      <c r="BE272" s="103"/>
      <c r="BF272" s="103"/>
      <c r="BG272" s="103"/>
      <c r="BH272" s="103"/>
      <c r="BI272" s="103"/>
      <c r="BJ272" s="103"/>
      <c r="BK272" s="103"/>
      <c r="BL272" s="103"/>
      <c r="BM272" s="103"/>
      <c r="BN272" s="103"/>
      <c r="BO272" s="103"/>
      <c r="BP272" s="198"/>
      <c r="BQ272" s="198"/>
      <c r="BR272" s="198"/>
      <c r="BS272" s="198"/>
      <c r="BT272" s="198"/>
      <c r="BU272" s="198"/>
      <c r="BV272" s="198"/>
      <c r="BW272" s="198"/>
      <c r="BX272" s="198"/>
      <c r="BY272" s="198"/>
      <c r="BZ272" s="198"/>
      <c r="CA272" s="198"/>
      <c r="CB272" s="198"/>
      <c r="CC272" s="198"/>
      <c r="CD272" s="198"/>
      <c r="CE272" s="198"/>
      <c r="CF272" s="198"/>
      <c r="CG272" s="198"/>
      <c r="CH272" s="198"/>
      <c r="CI272" s="198"/>
      <c r="CJ272" s="198"/>
      <c r="CK272" s="198"/>
      <c r="CL272" s="198"/>
      <c r="CM272" s="198"/>
      <c r="CN272" s="198"/>
      <c r="CO272" s="198"/>
      <c r="CP272" s="198"/>
      <c r="CQ272" s="198"/>
      <c r="CR272" s="198"/>
      <c r="CS272" s="198"/>
      <c r="CT272" s="198"/>
      <c r="CU272" s="198"/>
      <c r="CV272" s="198"/>
      <c r="CW272" s="198"/>
      <c r="CX272" s="198"/>
      <c r="CY272" s="198"/>
      <c r="CZ272" s="198"/>
      <c r="DA272" s="198"/>
      <c r="DB272" s="198"/>
      <c r="DC272" s="198"/>
      <c r="DD272" s="198"/>
      <c r="DE272" s="198"/>
      <c r="DF272" s="198"/>
      <c r="DG272" s="198"/>
      <c r="DH272" s="198"/>
      <c r="DI272" s="198"/>
      <c r="DJ272" s="198"/>
      <c r="DK272" s="198"/>
      <c r="DL272" s="198"/>
      <c r="DM272" s="198"/>
      <c r="DN272" s="198"/>
      <c r="DO272" s="198"/>
      <c r="DP272" s="198"/>
      <c r="DQ272" s="198"/>
      <c r="DR272" s="198"/>
      <c r="DS272" s="198"/>
      <c r="DT272" s="198"/>
      <c r="DU272" s="198"/>
      <c r="DV272" s="198"/>
      <c r="DW272" s="198"/>
      <c r="DX272" s="198"/>
      <c r="DY272" s="198"/>
      <c r="DZ272" s="198"/>
      <c r="EA272" s="198"/>
      <c r="EB272" s="198"/>
      <c r="EC272" s="198"/>
      <c r="ED272" s="198"/>
      <c r="EE272" s="198"/>
      <c r="EF272" s="198"/>
    </row>
    <row r="273" spans="1:136" s="24" customFormat="1" ht="15.75" hidden="1" customHeight="1">
      <c r="A273" s="569">
        <v>329</v>
      </c>
      <c r="B273" s="569"/>
      <c r="C273" s="569"/>
      <c r="D273" s="570" t="s">
        <v>8</v>
      </c>
      <c r="E273" s="570"/>
      <c r="F273" s="570"/>
      <c r="G273" s="571"/>
      <c r="H273" s="22">
        <f t="shared" si="293"/>
        <v>0</v>
      </c>
      <c r="I273" s="55"/>
      <c r="J273" s="307"/>
      <c r="K273" s="56"/>
      <c r="L273" s="56"/>
      <c r="M273" s="56"/>
      <c r="N273" s="56"/>
      <c r="O273" s="328"/>
      <c r="P273" s="217"/>
      <c r="Q273" s="217"/>
      <c r="R273" s="217"/>
      <c r="S273" s="217"/>
      <c r="T273" s="23">
        <f t="shared" si="295"/>
        <v>0</v>
      </c>
      <c r="U273" s="55"/>
      <c r="V273" s="307"/>
      <c r="W273" s="56"/>
      <c r="X273" s="56"/>
      <c r="Y273" s="56"/>
      <c r="Z273" s="56"/>
      <c r="AA273" s="56"/>
      <c r="AB273" s="56"/>
      <c r="AC273" s="56"/>
      <c r="AD273" s="56"/>
      <c r="AE273" s="57"/>
      <c r="AF273" s="104">
        <f t="shared" si="296"/>
        <v>0</v>
      </c>
      <c r="AG273" s="55"/>
      <c r="AH273" s="307"/>
      <c r="AI273" s="56"/>
      <c r="AJ273" s="56"/>
      <c r="AK273" s="56"/>
      <c r="AL273" s="56"/>
      <c r="AM273" s="56"/>
      <c r="AN273" s="56"/>
      <c r="AO273" s="56"/>
      <c r="AP273" s="56"/>
      <c r="AQ273" s="57"/>
      <c r="AR273" s="184"/>
      <c r="AS273" s="124"/>
      <c r="AT273" s="124"/>
      <c r="AU273" s="124"/>
      <c r="AV273" s="124"/>
      <c r="AW273" s="124"/>
      <c r="AX273" s="124"/>
      <c r="AY273" s="124"/>
      <c r="AZ273" s="103"/>
      <c r="BA273" s="103"/>
      <c r="BB273" s="103"/>
      <c r="BC273" s="103"/>
      <c r="BD273" s="103"/>
      <c r="BE273" s="103"/>
      <c r="BF273" s="103"/>
      <c r="BG273" s="103"/>
      <c r="BH273" s="103"/>
      <c r="BI273" s="103"/>
      <c r="BJ273" s="103"/>
      <c r="BK273" s="103"/>
      <c r="BL273" s="103"/>
      <c r="BM273" s="103"/>
      <c r="BN273" s="103"/>
      <c r="BO273" s="103"/>
      <c r="BP273" s="198"/>
      <c r="BQ273" s="198"/>
      <c r="BR273" s="198"/>
      <c r="BS273" s="198"/>
      <c r="BT273" s="198"/>
      <c r="BU273" s="198"/>
      <c r="BV273" s="198"/>
      <c r="BW273" s="198"/>
      <c r="BX273" s="198"/>
      <c r="BY273" s="198"/>
      <c r="BZ273" s="198"/>
      <c r="CA273" s="198"/>
      <c r="CB273" s="198"/>
      <c r="CC273" s="198"/>
      <c r="CD273" s="198"/>
      <c r="CE273" s="198"/>
      <c r="CF273" s="198"/>
      <c r="CG273" s="198"/>
      <c r="CH273" s="198"/>
      <c r="CI273" s="198"/>
      <c r="CJ273" s="198"/>
      <c r="CK273" s="198"/>
      <c r="CL273" s="198"/>
      <c r="CM273" s="198"/>
      <c r="CN273" s="198"/>
      <c r="CO273" s="198"/>
      <c r="CP273" s="198"/>
      <c r="CQ273" s="198"/>
      <c r="CR273" s="198"/>
      <c r="CS273" s="198"/>
      <c r="CT273" s="198"/>
      <c r="CU273" s="198"/>
      <c r="CV273" s="198"/>
      <c r="CW273" s="198"/>
      <c r="CX273" s="198"/>
      <c r="CY273" s="198"/>
      <c r="CZ273" s="198"/>
      <c r="DA273" s="198"/>
      <c r="DB273" s="198"/>
      <c r="DC273" s="198"/>
      <c r="DD273" s="198"/>
      <c r="DE273" s="198"/>
      <c r="DF273" s="198"/>
      <c r="DG273" s="198"/>
      <c r="DH273" s="198"/>
      <c r="DI273" s="198"/>
      <c r="DJ273" s="198"/>
      <c r="DK273" s="198"/>
      <c r="DL273" s="198"/>
      <c r="DM273" s="198"/>
      <c r="DN273" s="198"/>
      <c r="DO273" s="198"/>
      <c r="DP273" s="198"/>
      <c r="DQ273" s="198"/>
      <c r="DR273" s="198"/>
      <c r="DS273" s="198"/>
      <c r="DT273" s="198"/>
      <c r="DU273" s="198"/>
      <c r="DV273" s="198"/>
      <c r="DW273" s="198"/>
      <c r="DX273" s="198"/>
      <c r="DY273" s="198"/>
      <c r="DZ273" s="198"/>
      <c r="EA273" s="198"/>
      <c r="EB273" s="198"/>
      <c r="EC273" s="198"/>
      <c r="ED273" s="198"/>
      <c r="EE273" s="198"/>
      <c r="EF273" s="198"/>
    </row>
    <row r="274" spans="1:136" s="21" customFormat="1" ht="15.75" hidden="1" customHeight="1">
      <c r="A274" s="568">
        <v>34</v>
      </c>
      <c r="B274" s="568"/>
      <c r="C274" s="35"/>
      <c r="D274" s="573" t="s">
        <v>9</v>
      </c>
      <c r="E274" s="573"/>
      <c r="F274" s="573"/>
      <c r="G274" s="565"/>
      <c r="H274" s="19">
        <f t="shared" si="293"/>
        <v>0</v>
      </c>
      <c r="I274" s="52">
        <f t="shared" ref="I274:O274" si="304">I275</f>
        <v>0</v>
      </c>
      <c r="J274" s="306">
        <f t="shared" si="304"/>
        <v>0</v>
      </c>
      <c r="K274" s="53">
        <f t="shared" si="304"/>
        <v>0</v>
      </c>
      <c r="L274" s="53">
        <f t="shared" si="304"/>
        <v>0</v>
      </c>
      <c r="M274" s="53">
        <f t="shared" si="304"/>
        <v>0</v>
      </c>
      <c r="N274" s="53">
        <f t="shared" si="304"/>
        <v>0</v>
      </c>
      <c r="O274" s="327">
        <f t="shared" si="304"/>
        <v>0</v>
      </c>
      <c r="P274" s="217"/>
      <c r="Q274" s="217"/>
      <c r="R274" s="217"/>
      <c r="S274" s="217"/>
      <c r="T274" s="19">
        <f t="shared" si="295"/>
        <v>0</v>
      </c>
      <c r="U274" s="52"/>
      <c r="V274" s="306"/>
      <c r="W274" s="53"/>
      <c r="X274" s="53"/>
      <c r="Y274" s="53"/>
      <c r="Z274" s="53"/>
      <c r="AA274" s="53"/>
      <c r="AB274" s="53"/>
      <c r="AC274" s="53"/>
      <c r="AD274" s="53"/>
      <c r="AE274" s="54"/>
      <c r="AF274" s="106">
        <f t="shared" si="296"/>
        <v>0</v>
      </c>
      <c r="AG274" s="52"/>
      <c r="AH274" s="306"/>
      <c r="AI274" s="53">
        <f t="shared" ref="AI274:AQ274" si="305">AI275</f>
        <v>0</v>
      </c>
      <c r="AJ274" s="53">
        <f t="shared" si="305"/>
        <v>0</v>
      </c>
      <c r="AK274" s="53">
        <f t="shared" si="305"/>
        <v>0</v>
      </c>
      <c r="AL274" s="53">
        <f t="shared" si="305"/>
        <v>0</v>
      </c>
      <c r="AM274" s="53">
        <f t="shared" si="305"/>
        <v>0</v>
      </c>
      <c r="AN274" s="53">
        <f t="shared" si="305"/>
        <v>0</v>
      </c>
      <c r="AO274" s="53">
        <f t="shared" si="305"/>
        <v>0</v>
      </c>
      <c r="AP274" s="53">
        <f t="shared" si="305"/>
        <v>0</v>
      </c>
      <c r="AQ274" s="54">
        <f t="shared" si="305"/>
        <v>0</v>
      </c>
      <c r="AR274" s="184"/>
      <c r="AS274" s="103"/>
      <c r="AT274" s="103"/>
      <c r="AU274" s="103"/>
      <c r="AV274" s="103"/>
      <c r="AW274" s="103"/>
      <c r="AX274" s="103"/>
      <c r="AY274" s="103"/>
      <c r="AZ274" s="124"/>
      <c r="BA274" s="124"/>
      <c r="BB274" s="124"/>
      <c r="BC274" s="124"/>
      <c r="BD274" s="124"/>
      <c r="BE274" s="124"/>
      <c r="BF274" s="124"/>
      <c r="BG274" s="124"/>
      <c r="BH274" s="124"/>
      <c r="BI274" s="124"/>
      <c r="BJ274" s="124"/>
      <c r="BK274" s="124"/>
      <c r="BL274" s="124"/>
      <c r="BM274" s="124"/>
      <c r="BN274" s="124"/>
      <c r="BO274" s="124"/>
      <c r="BP274" s="204"/>
      <c r="BQ274" s="204"/>
      <c r="BR274" s="204"/>
      <c r="BS274" s="204"/>
      <c r="BT274" s="204"/>
      <c r="BU274" s="204"/>
      <c r="BV274" s="204"/>
      <c r="BW274" s="204"/>
      <c r="BX274" s="204"/>
      <c r="BY274" s="204"/>
      <c r="BZ274" s="204"/>
      <c r="CA274" s="204"/>
      <c r="CB274" s="204"/>
      <c r="CC274" s="204"/>
      <c r="CD274" s="204"/>
      <c r="CE274" s="204"/>
      <c r="CF274" s="204"/>
      <c r="CG274" s="204"/>
      <c r="CH274" s="204"/>
      <c r="CI274" s="204"/>
      <c r="CJ274" s="204"/>
      <c r="CK274" s="204"/>
      <c r="CL274" s="204"/>
      <c r="CM274" s="204"/>
      <c r="CN274" s="204"/>
      <c r="CO274" s="204"/>
      <c r="CP274" s="204"/>
      <c r="CQ274" s="204"/>
      <c r="CR274" s="204"/>
      <c r="CS274" s="204"/>
      <c r="CT274" s="204"/>
      <c r="CU274" s="204"/>
      <c r="CV274" s="204"/>
      <c r="CW274" s="204"/>
      <c r="CX274" s="204"/>
      <c r="CY274" s="204"/>
      <c r="CZ274" s="204"/>
      <c r="DA274" s="204"/>
      <c r="DB274" s="204"/>
      <c r="DC274" s="204"/>
      <c r="DD274" s="204"/>
      <c r="DE274" s="204"/>
      <c r="DF274" s="204"/>
      <c r="DG274" s="204"/>
      <c r="DH274" s="204"/>
      <c r="DI274" s="204"/>
      <c r="DJ274" s="204"/>
      <c r="DK274" s="204"/>
      <c r="DL274" s="204"/>
      <c r="DM274" s="204"/>
      <c r="DN274" s="204"/>
      <c r="DO274" s="204"/>
      <c r="DP274" s="204"/>
      <c r="DQ274" s="204"/>
      <c r="DR274" s="204"/>
      <c r="DS274" s="204"/>
      <c r="DT274" s="204"/>
      <c r="DU274" s="204"/>
      <c r="DV274" s="204"/>
      <c r="DW274" s="204"/>
      <c r="DX274" s="204"/>
      <c r="DY274" s="204"/>
      <c r="DZ274" s="204"/>
      <c r="EA274" s="204"/>
      <c r="EB274" s="204"/>
      <c r="EC274" s="204"/>
      <c r="ED274" s="204"/>
      <c r="EE274" s="204"/>
      <c r="EF274" s="204"/>
    </row>
    <row r="275" spans="1:136" s="24" customFormat="1" ht="15.75" hidden="1" customHeight="1">
      <c r="A275" s="569">
        <v>343</v>
      </c>
      <c r="B275" s="569"/>
      <c r="C275" s="569"/>
      <c r="D275" s="570" t="s">
        <v>10</v>
      </c>
      <c r="E275" s="570"/>
      <c r="F275" s="570"/>
      <c r="G275" s="571"/>
      <c r="H275" s="22">
        <f t="shared" si="293"/>
        <v>0</v>
      </c>
      <c r="I275" s="55"/>
      <c r="J275" s="307"/>
      <c r="K275" s="56"/>
      <c r="L275" s="56"/>
      <c r="M275" s="56"/>
      <c r="N275" s="56"/>
      <c r="O275" s="328"/>
      <c r="P275" s="217"/>
      <c r="Q275" s="217"/>
      <c r="R275" s="217"/>
      <c r="S275" s="217"/>
      <c r="T275" s="23">
        <f t="shared" si="295"/>
        <v>0</v>
      </c>
      <c r="U275" s="55"/>
      <c r="V275" s="307"/>
      <c r="W275" s="56"/>
      <c r="X275" s="56"/>
      <c r="Y275" s="56"/>
      <c r="Z275" s="56"/>
      <c r="AA275" s="56"/>
      <c r="AB275" s="56"/>
      <c r="AC275" s="56"/>
      <c r="AD275" s="56"/>
      <c r="AE275" s="57"/>
      <c r="AF275" s="104">
        <f t="shared" si="296"/>
        <v>0</v>
      </c>
      <c r="AG275" s="55"/>
      <c r="AH275" s="307"/>
      <c r="AI275" s="56"/>
      <c r="AJ275" s="56"/>
      <c r="AK275" s="56"/>
      <c r="AL275" s="56"/>
      <c r="AM275" s="56"/>
      <c r="AN275" s="56"/>
      <c r="AO275" s="56"/>
      <c r="AP275" s="56"/>
      <c r="AQ275" s="57"/>
      <c r="AR275" s="184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  <c r="BD275" s="103"/>
      <c r="BE275" s="103"/>
      <c r="BF275" s="103"/>
      <c r="BG275" s="103"/>
      <c r="BH275" s="103"/>
      <c r="BI275" s="103"/>
      <c r="BJ275" s="103"/>
      <c r="BK275" s="103"/>
      <c r="BL275" s="103"/>
      <c r="BM275" s="103"/>
      <c r="BN275" s="103"/>
      <c r="BO275" s="103"/>
      <c r="BP275" s="198"/>
      <c r="BQ275" s="198"/>
      <c r="BR275" s="198"/>
      <c r="BS275" s="198"/>
      <c r="BT275" s="198"/>
      <c r="BU275" s="198"/>
      <c r="BV275" s="198"/>
      <c r="BW275" s="198"/>
      <c r="BX275" s="198"/>
      <c r="BY275" s="198"/>
      <c r="BZ275" s="198"/>
      <c r="CA275" s="198"/>
      <c r="CB275" s="198"/>
      <c r="CC275" s="198"/>
      <c r="CD275" s="198"/>
      <c r="CE275" s="198"/>
      <c r="CF275" s="198"/>
      <c r="CG275" s="198"/>
      <c r="CH275" s="198"/>
      <c r="CI275" s="198"/>
      <c r="CJ275" s="198"/>
      <c r="CK275" s="198"/>
      <c r="CL275" s="198"/>
      <c r="CM275" s="198"/>
      <c r="CN275" s="198"/>
      <c r="CO275" s="198"/>
      <c r="CP275" s="198"/>
      <c r="CQ275" s="198"/>
      <c r="CR275" s="198"/>
      <c r="CS275" s="198"/>
      <c r="CT275" s="198"/>
      <c r="CU275" s="198"/>
      <c r="CV275" s="198"/>
      <c r="CW275" s="198"/>
      <c r="CX275" s="198"/>
      <c r="CY275" s="198"/>
      <c r="CZ275" s="198"/>
      <c r="DA275" s="198"/>
      <c r="DB275" s="198"/>
      <c r="DC275" s="198"/>
      <c r="DD275" s="198"/>
      <c r="DE275" s="198"/>
      <c r="DF275" s="198"/>
      <c r="DG275" s="198"/>
      <c r="DH275" s="198"/>
      <c r="DI275" s="198"/>
      <c r="DJ275" s="198"/>
      <c r="DK275" s="198"/>
      <c r="DL275" s="198"/>
      <c r="DM275" s="198"/>
      <c r="DN275" s="198"/>
      <c r="DO275" s="198"/>
      <c r="DP275" s="198"/>
      <c r="DQ275" s="198"/>
      <c r="DR275" s="198"/>
      <c r="DS275" s="198"/>
      <c r="DT275" s="198"/>
      <c r="DU275" s="198"/>
      <c r="DV275" s="198"/>
      <c r="DW275" s="198"/>
      <c r="DX275" s="198"/>
      <c r="DY275" s="198"/>
      <c r="DZ275" s="198"/>
      <c r="EA275" s="198"/>
      <c r="EB275" s="198"/>
      <c r="EC275" s="198"/>
      <c r="ED275" s="198"/>
      <c r="EE275" s="198"/>
      <c r="EF275" s="198"/>
    </row>
    <row r="276" spans="1:136" s="18" customFormat="1" ht="15.75" hidden="1" customHeight="1">
      <c r="A276" s="44">
        <v>4</v>
      </c>
      <c r="B276" s="38"/>
      <c r="C276" s="38"/>
      <c r="D276" s="564" t="s">
        <v>17</v>
      </c>
      <c r="E276" s="564"/>
      <c r="F276" s="564"/>
      <c r="G276" s="565"/>
      <c r="H276" s="19">
        <f t="shared" si="293"/>
        <v>0</v>
      </c>
      <c r="I276" s="52">
        <f t="shared" ref="I276:O276" si="306">I277</f>
        <v>0</v>
      </c>
      <c r="J276" s="306">
        <f t="shared" si="306"/>
        <v>0</v>
      </c>
      <c r="K276" s="53">
        <f t="shared" si="306"/>
        <v>0</v>
      </c>
      <c r="L276" s="53">
        <f t="shared" si="306"/>
        <v>0</v>
      </c>
      <c r="M276" s="53">
        <f t="shared" si="306"/>
        <v>0</v>
      </c>
      <c r="N276" s="53">
        <f t="shared" si="306"/>
        <v>0</v>
      </c>
      <c r="O276" s="327">
        <f t="shared" si="306"/>
        <v>0</v>
      </c>
      <c r="P276" s="217"/>
      <c r="Q276" s="217"/>
      <c r="R276" s="217"/>
      <c r="S276" s="217"/>
      <c r="T276" s="19">
        <f t="shared" si="295"/>
        <v>0</v>
      </c>
      <c r="U276" s="52"/>
      <c r="V276" s="306"/>
      <c r="W276" s="53"/>
      <c r="X276" s="53"/>
      <c r="Y276" s="53"/>
      <c r="Z276" s="53"/>
      <c r="AA276" s="53"/>
      <c r="AB276" s="53"/>
      <c r="AC276" s="53"/>
      <c r="AD276" s="53"/>
      <c r="AE276" s="54"/>
      <c r="AF276" s="106">
        <f t="shared" si="296"/>
        <v>0</v>
      </c>
      <c r="AG276" s="52"/>
      <c r="AH276" s="306"/>
      <c r="AI276" s="53">
        <f t="shared" ref="AI276:AQ276" si="307">AI277</f>
        <v>0</v>
      </c>
      <c r="AJ276" s="53">
        <f t="shared" si="307"/>
        <v>0</v>
      </c>
      <c r="AK276" s="53">
        <f t="shared" si="307"/>
        <v>0</v>
      </c>
      <c r="AL276" s="53">
        <f t="shared" si="307"/>
        <v>0</v>
      </c>
      <c r="AM276" s="53">
        <f t="shared" si="307"/>
        <v>0</v>
      </c>
      <c r="AN276" s="53">
        <f t="shared" si="307"/>
        <v>0</v>
      </c>
      <c r="AO276" s="53">
        <f t="shared" si="307"/>
        <v>0</v>
      </c>
      <c r="AP276" s="53">
        <f t="shared" si="307"/>
        <v>0</v>
      </c>
      <c r="AQ276" s="54">
        <f t="shared" si="307"/>
        <v>0</v>
      </c>
      <c r="AR276" s="184"/>
      <c r="AS276" s="103"/>
      <c r="AT276" s="103"/>
      <c r="AU276" s="103"/>
      <c r="AV276" s="103"/>
      <c r="AW276" s="103"/>
      <c r="AX276" s="103"/>
      <c r="AY276" s="103"/>
      <c r="AZ276" s="194"/>
      <c r="BA276" s="194"/>
      <c r="BB276" s="194"/>
      <c r="BC276" s="194"/>
      <c r="BD276" s="194"/>
      <c r="BE276" s="194"/>
      <c r="BF276" s="194"/>
      <c r="BG276" s="194"/>
      <c r="BH276" s="194"/>
      <c r="BI276" s="194"/>
      <c r="BJ276" s="194"/>
      <c r="BK276" s="194"/>
      <c r="BL276" s="194"/>
      <c r="BM276" s="194"/>
      <c r="BN276" s="194"/>
      <c r="BO276" s="194"/>
      <c r="BP276" s="203"/>
      <c r="BQ276" s="203"/>
      <c r="BR276" s="203"/>
      <c r="BS276" s="203"/>
      <c r="BT276" s="203"/>
      <c r="BU276" s="203"/>
      <c r="BV276" s="203"/>
      <c r="BW276" s="203"/>
      <c r="BX276" s="203"/>
      <c r="BY276" s="203"/>
      <c r="BZ276" s="203"/>
      <c r="CA276" s="203"/>
      <c r="CB276" s="203"/>
      <c r="CC276" s="203"/>
      <c r="CD276" s="203"/>
      <c r="CE276" s="203"/>
      <c r="CF276" s="203"/>
      <c r="CG276" s="203"/>
      <c r="CH276" s="203"/>
      <c r="CI276" s="203"/>
      <c r="CJ276" s="203"/>
      <c r="CK276" s="203"/>
      <c r="CL276" s="203"/>
      <c r="CM276" s="203"/>
      <c r="CN276" s="203"/>
      <c r="CO276" s="203"/>
      <c r="CP276" s="203"/>
      <c r="CQ276" s="203"/>
      <c r="CR276" s="203"/>
      <c r="CS276" s="203"/>
      <c r="CT276" s="203"/>
      <c r="CU276" s="203"/>
      <c r="CV276" s="203"/>
      <c r="CW276" s="203"/>
      <c r="CX276" s="203"/>
      <c r="CY276" s="203"/>
      <c r="CZ276" s="203"/>
      <c r="DA276" s="203"/>
      <c r="DB276" s="203"/>
      <c r="DC276" s="203"/>
      <c r="DD276" s="203"/>
      <c r="DE276" s="203"/>
      <c r="DF276" s="203"/>
      <c r="DG276" s="203"/>
      <c r="DH276" s="203"/>
      <c r="DI276" s="203"/>
      <c r="DJ276" s="203"/>
      <c r="DK276" s="203"/>
      <c r="DL276" s="203"/>
      <c r="DM276" s="203"/>
      <c r="DN276" s="203"/>
      <c r="DO276" s="203"/>
      <c r="DP276" s="203"/>
      <c r="DQ276" s="203"/>
      <c r="DR276" s="203"/>
      <c r="DS276" s="203"/>
      <c r="DT276" s="203"/>
      <c r="DU276" s="203"/>
      <c r="DV276" s="203"/>
      <c r="DW276" s="203"/>
      <c r="DX276" s="203"/>
      <c r="DY276" s="203"/>
      <c r="DZ276" s="203"/>
      <c r="EA276" s="203"/>
      <c r="EB276" s="203"/>
      <c r="EC276" s="203"/>
      <c r="ED276" s="203"/>
      <c r="EE276" s="203"/>
      <c r="EF276" s="203"/>
    </row>
    <row r="277" spans="1:136" s="21" customFormat="1" ht="24.75" hidden="1" customHeight="1">
      <c r="A277" s="568">
        <v>42</v>
      </c>
      <c r="B277" s="568"/>
      <c r="C277" s="44"/>
      <c r="D277" s="573" t="s">
        <v>45</v>
      </c>
      <c r="E277" s="573"/>
      <c r="F277" s="573"/>
      <c r="G277" s="565"/>
      <c r="H277" s="19">
        <f t="shared" si="293"/>
        <v>0</v>
      </c>
      <c r="I277" s="52">
        <f t="shared" ref="I277:O277" si="308">SUM(I278:I279)</f>
        <v>0</v>
      </c>
      <c r="J277" s="306">
        <f t="shared" si="308"/>
        <v>0</v>
      </c>
      <c r="K277" s="53">
        <f t="shared" si="308"/>
        <v>0</v>
      </c>
      <c r="L277" s="53">
        <f t="shared" si="308"/>
        <v>0</v>
      </c>
      <c r="M277" s="53">
        <f t="shared" si="308"/>
        <v>0</v>
      </c>
      <c r="N277" s="53">
        <f t="shared" si="308"/>
        <v>0</v>
      </c>
      <c r="O277" s="327">
        <f t="shared" si="308"/>
        <v>0</v>
      </c>
      <c r="P277" s="217"/>
      <c r="Q277" s="217"/>
      <c r="R277" s="217"/>
      <c r="S277" s="217"/>
      <c r="T277" s="19">
        <f t="shared" si="295"/>
        <v>0</v>
      </c>
      <c r="U277" s="52"/>
      <c r="V277" s="306"/>
      <c r="W277" s="53"/>
      <c r="X277" s="53"/>
      <c r="Y277" s="53"/>
      <c r="Z277" s="53"/>
      <c r="AA277" s="53"/>
      <c r="AB277" s="53"/>
      <c r="AC277" s="53"/>
      <c r="AD277" s="53"/>
      <c r="AE277" s="54"/>
      <c r="AF277" s="106">
        <f t="shared" si="296"/>
        <v>0</v>
      </c>
      <c r="AG277" s="52"/>
      <c r="AH277" s="306"/>
      <c r="AI277" s="53">
        <f t="shared" ref="AI277:AQ277" si="309">SUM(AI278:AI279)</f>
        <v>0</v>
      </c>
      <c r="AJ277" s="53">
        <f t="shared" si="309"/>
        <v>0</v>
      </c>
      <c r="AK277" s="53">
        <f t="shared" si="309"/>
        <v>0</v>
      </c>
      <c r="AL277" s="53">
        <f t="shared" si="309"/>
        <v>0</v>
      </c>
      <c r="AM277" s="53">
        <f>SUM(AM278:AM279)</f>
        <v>0</v>
      </c>
      <c r="AN277" s="53">
        <f t="shared" si="309"/>
        <v>0</v>
      </c>
      <c r="AO277" s="53">
        <f t="shared" si="309"/>
        <v>0</v>
      </c>
      <c r="AP277" s="53">
        <f t="shared" si="309"/>
        <v>0</v>
      </c>
      <c r="AQ277" s="54">
        <f t="shared" si="309"/>
        <v>0</v>
      </c>
      <c r="AR277" s="184"/>
      <c r="AS277" s="103"/>
      <c r="AT277" s="103"/>
      <c r="AU277" s="103"/>
      <c r="AV277" s="103"/>
      <c r="AW277" s="103"/>
      <c r="AX277" s="103"/>
      <c r="AY277" s="103"/>
      <c r="AZ277" s="124"/>
      <c r="BA277" s="124"/>
      <c r="BB277" s="124"/>
      <c r="BC277" s="124"/>
      <c r="BD277" s="124"/>
      <c r="BE277" s="124"/>
      <c r="BF277" s="124"/>
      <c r="BG277" s="124"/>
      <c r="BH277" s="124"/>
      <c r="BI277" s="124"/>
      <c r="BJ277" s="124"/>
      <c r="BK277" s="124"/>
      <c r="BL277" s="124"/>
      <c r="BM277" s="124"/>
      <c r="BN277" s="124"/>
      <c r="BO277" s="124"/>
      <c r="BP277" s="204"/>
      <c r="BQ277" s="204"/>
      <c r="BR277" s="204"/>
      <c r="BS277" s="204"/>
      <c r="BT277" s="204"/>
      <c r="BU277" s="204"/>
      <c r="BV277" s="204"/>
      <c r="BW277" s="204"/>
      <c r="BX277" s="204"/>
      <c r="BY277" s="204"/>
      <c r="BZ277" s="204"/>
      <c r="CA277" s="204"/>
      <c r="CB277" s="204"/>
      <c r="CC277" s="204"/>
      <c r="CD277" s="204"/>
      <c r="CE277" s="204"/>
      <c r="CF277" s="204"/>
      <c r="CG277" s="204"/>
      <c r="CH277" s="204"/>
      <c r="CI277" s="204"/>
      <c r="CJ277" s="204"/>
      <c r="CK277" s="204"/>
      <c r="CL277" s="204"/>
      <c r="CM277" s="204"/>
      <c r="CN277" s="204"/>
      <c r="CO277" s="204"/>
      <c r="CP277" s="204"/>
      <c r="CQ277" s="204"/>
      <c r="CR277" s="204"/>
      <c r="CS277" s="204"/>
      <c r="CT277" s="204"/>
      <c r="CU277" s="204"/>
      <c r="CV277" s="204"/>
      <c r="CW277" s="204"/>
      <c r="CX277" s="204"/>
      <c r="CY277" s="204"/>
      <c r="CZ277" s="204"/>
      <c r="DA277" s="204"/>
      <c r="DB277" s="204"/>
      <c r="DC277" s="204"/>
      <c r="DD277" s="204"/>
      <c r="DE277" s="204"/>
      <c r="DF277" s="204"/>
      <c r="DG277" s="204"/>
      <c r="DH277" s="204"/>
      <c r="DI277" s="204"/>
      <c r="DJ277" s="204"/>
      <c r="DK277" s="204"/>
      <c r="DL277" s="204"/>
      <c r="DM277" s="204"/>
      <c r="DN277" s="204"/>
      <c r="DO277" s="204"/>
      <c r="DP277" s="204"/>
      <c r="DQ277" s="204"/>
      <c r="DR277" s="204"/>
      <c r="DS277" s="204"/>
      <c r="DT277" s="204"/>
      <c r="DU277" s="204"/>
      <c r="DV277" s="204"/>
      <c r="DW277" s="204"/>
      <c r="DX277" s="204"/>
      <c r="DY277" s="204"/>
      <c r="DZ277" s="204"/>
      <c r="EA277" s="204"/>
      <c r="EB277" s="204"/>
      <c r="EC277" s="204"/>
      <c r="ED277" s="204"/>
      <c r="EE277" s="204"/>
      <c r="EF277" s="204"/>
    </row>
    <row r="278" spans="1:136" s="24" customFormat="1" ht="15.75" hidden="1" customHeight="1">
      <c r="A278" s="569">
        <v>422</v>
      </c>
      <c r="B278" s="569"/>
      <c r="C278" s="569"/>
      <c r="D278" s="570" t="s">
        <v>11</v>
      </c>
      <c r="E278" s="570"/>
      <c r="F278" s="570"/>
      <c r="G278" s="570"/>
      <c r="H278" s="22">
        <f t="shared" si="293"/>
        <v>0</v>
      </c>
      <c r="I278" s="55"/>
      <c r="J278" s="307"/>
      <c r="K278" s="56"/>
      <c r="L278" s="56"/>
      <c r="M278" s="56"/>
      <c r="N278" s="56"/>
      <c r="O278" s="328"/>
      <c r="P278" s="217"/>
      <c r="Q278" s="217"/>
      <c r="R278" s="217"/>
      <c r="S278" s="217"/>
      <c r="T278" s="23">
        <f t="shared" si="295"/>
        <v>0</v>
      </c>
      <c r="U278" s="55"/>
      <c r="V278" s="307"/>
      <c r="W278" s="56"/>
      <c r="X278" s="56"/>
      <c r="Y278" s="56"/>
      <c r="Z278" s="56"/>
      <c r="AA278" s="56"/>
      <c r="AB278" s="56"/>
      <c r="AC278" s="56"/>
      <c r="AD278" s="56"/>
      <c r="AE278" s="57"/>
      <c r="AF278" s="104">
        <f t="shared" si="296"/>
        <v>0</v>
      </c>
      <c r="AG278" s="55"/>
      <c r="AH278" s="307"/>
      <c r="AI278" s="56"/>
      <c r="AJ278" s="56"/>
      <c r="AK278" s="56"/>
      <c r="AL278" s="56"/>
      <c r="AM278" s="56"/>
      <c r="AN278" s="56"/>
      <c r="AO278" s="56"/>
      <c r="AP278" s="56"/>
      <c r="AQ278" s="57"/>
      <c r="AR278" s="184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  <c r="BD278" s="103"/>
      <c r="BE278" s="103"/>
      <c r="BF278" s="103"/>
      <c r="BG278" s="103"/>
      <c r="BH278" s="103"/>
      <c r="BI278" s="103"/>
      <c r="BJ278" s="103"/>
      <c r="BK278" s="103"/>
      <c r="BL278" s="103"/>
      <c r="BM278" s="103"/>
      <c r="BN278" s="103"/>
      <c r="BO278" s="103"/>
      <c r="BP278" s="198"/>
      <c r="BQ278" s="198"/>
      <c r="BR278" s="198"/>
      <c r="BS278" s="198"/>
      <c r="BT278" s="198"/>
      <c r="BU278" s="198"/>
      <c r="BV278" s="198"/>
      <c r="BW278" s="198"/>
      <c r="BX278" s="198"/>
      <c r="BY278" s="198"/>
      <c r="BZ278" s="198"/>
      <c r="CA278" s="198"/>
      <c r="CB278" s="198"/>
      <c r="CC278" s="198"/>
      <c r="CD278" s="198"/>
      <c r="CE278" s="198"/>
      <c r="CF278" s="198"/>
      <c r="CG278" s="198"/>
      <c r="CH278" s="198"/>
      <c r="CI278" s="198"/>
      <c r="CJ278" s="198"/>
      <c r="CK278" s="198"/>
      <c r="CL278" s="198"/>
      <c r="CM278" s="198"/>
      <c r="CN278" s="198"/>
      <c r="CO278" s="198"/>
      <c r="CP278" s="198"/>
      <c r="CQ278" s="198"/>
      <c r="CR278" s="198"/>
      <c r="CS278" s="198"/>
      <c r="CT278" s="198"/>
      <c r="CU278" s="198"/>
      <c r="CV278" s="198"/>
      <c r="CW278" s="198"/>
      <c r="CX278" s="198"/>
      <c r="CY278" s="198"/>
      <c r="CZ278" s="198"/>
      <c r="DA278" s="198"/>
      <c r="DB278" s="198"/>
      <c r="DC278" s="198"/>
      <c r="DD278" s="198"/>
      <c r="DE278" s="198"/>
      <c r="DF278" s="198"/>
      <c r="DG278" s="198"/>
      <c r="DH278" s="198"/>
      <c r="DI278" s="198"/>
      <c r="DJ278" s="198"/>
      <c r="DK278" s="198"/>
      <c r="DL278" s="198"/>
      <c r="DM278" s="198"/>
      <c r="DN278" s="198"/>
      <c r="DO278" s="198"/>
      <c r="DP278" s="198"/>
      <c r="DQ278" s="198"/>
      <c r="DR278" s="198"/>
      <c r="DS278" s="198"/>
      <c r="DT278" s="198"/>
      <c r="DU278" s="198"/>
      <c r="DV278" s="198"/>
      <c r="DW278" s="198"/>
      <c r="DX278" s="198"/>
      <c r="DY278" s="198"/>
      <c r="DZ278" s="198"/>
      <c r="EA278" s="198"/>
      <c r="EB278" s="198"/>
      <c r="EC278" s="198"/>
      <c r="ED278" s="198"/>
      <c r="EE278" s="198"/>
      <c r="EF278" s="198"/>
    </row>
    <row r="279" spans="1:136" s="24" customFormat="1" ht="29.25" hidden="1" customHeight="1">
      <c r="A279" s="569">
        <v>424</v>
      </c>
      <c r="B279" s="569"/>
      <c r="C279" s="569"/>
      <c r="D279" s="570" t="s">
        <v>46</v>
      </c>
      <c r="E279" s="570"/>
      <c r="F279" s="570"/>
      <c r="G279" s="570"/>
      <c r="H279" s="22">
        <f t="shared" si="293"/>
        <v>0</v>
      </c>
      <c r="I279" s="55"/>
      <c r="J279" s="307"/>
      <c r="K279" s="56"/>
      <c r="L279" s="56"/>
      <c r="M279" s="56"/>
      <c r="N279" s="56"/>
      <c r="O279" s="328"/>
      <c r="P279" s="217"/>
      <c r="Q279" s="217"/>
      <c r="R279" s="217"/>
      <c r="S279" s="217"/>
      <c r="T279" s="23">
        <f t="shared" si="295"/>
        <v>0</v>
      </c>
      <c r="U279" s="55"/>
      <c r="V279" s="307"/>
      <c r="W279" s="56"/>
      <c r="X279" s="56"/>
      <c r="Y279" s="56"/>
      <c r="Z279" s="56"/>
      <c r="AA279" s="56"/>
      <c r="AB279" s="56"/>
      <c r="AC279" s="56"/>
      <c r="AD279" s="56"/>
      <c r="AE279" s="57"/>
      <c r="AF279" s="104">
        <f t="shared" si="296"/>
        <v>0</v>
      </c>
      <c r="AG279" s="55"/>
      <c r="AH279" s="307"/>
      <c r="AI279" s="56"/>
      <c r="AJ279" s="56"/>
      <c r="AK279" s="56"/>
      <c r="AL279" s="56"/>
      <c r="AM279" s="56"/>
      <c r="AN279" s="56"/>
      <c r="AO279" s="56"/>
      <c r="AP279" s="56"/>
      <c r="AQ279" s="57"/>
      <c r="AR279" s="184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  <c r="BD279" s="103"/>
      <c r="BE279" s="103"/>
      <c r="BF279" s="103"/>
      <c r="BG279" s="103"/>
      <c r="BH279" s="103"/>
      <c r="BI279" s="103"/>
      <c r="BJ279" s="103"/>
      <c r="BK279" s="103"/>
      <c r="BL279" s="103"/>
      <c r="BM279" s="103"/>
      <c r="BN279" s="103"/>
      <c r="BO279" s="103"/>
      <c r="BP279" s="198"/>
      <c r="BQ279" s="198"/>
      <c r="BR279" s="198"/>
      <c r="BS279" s="198"/>
      <c r="BT279" s="198"/>
      <c r="BU279" s="198"/>
      <c r="BV279" s="198"/>
      <c r="BW279" s="198"/>
      <c r="BX279" s="198"/>
      <c r="BY279" s="198"/>
      <c r="BZ279" s="198"/>
      <c r="CA279" s="198"/>
      <c r="CB279" s="198"/>
      <c r="CC279" s="198"/>
      <c r="CD279" s="198"/>
      <c r="CE279" s="198"/>
      <c r="CF279" s="198"/>
      <c r="CG279" s="198"/>
      <c r="CH279" s="198"/>
      <c r="CI279" s="198"/>
      <c r="CJ279" s="198"/>
      <c r="CK279" s="198"/>
      <c r="CL279" s="198"/>
      <c r="CM279" s="198"/>
      <c r="CN279" s="198"/>
      <c r="CO279" s="198"/>
      <c r="CP279" s="198"/>
      <c r="CQ279" s="198"/>
      <c r="CR279" s="198"/>
      <c r="CS279" s="198"/>
      <c r="CT279" s="198"/>
      <c r="CU279" s="198"/>
      <c r="CV279" s="198"/>
      <c r="CW279" s="198"/>
      <c r="CX279" s="198"/>
      <c r="CY279" s="198"/>
      <c r="CZ279" s="198"/>
      <c r="DA279" s="198"/>
      <c r="DB279" s="198"/>
      <c r="DC279" s="198"/>
      <c r="DD279" s="198"/>
      <c r="DE279" s="198"/>
      <c r="DF279" s="198"/>
      <c r="DG279" s="198"/>
      <c r="DH279" s="198"/>
      <c r="DI279" s="198"/>
      <c r="DJ279" s="198"/>
      <c r="DK279" s="198"/>
      <c r="DL279" s="198"/>
      <c r="DM279" s="198"/>
      <c r="DN279" s="198"/>
      <c r="DO279" s="198"/>
      <c r="DP279" s="198"/>
      <c r="DQ279" s="198"/>
      <c r="DR279" s="198"/>
      <c r="DS279" s="198"/>
      <c r="DT279" s="198"/>
      <c r="DU279" s="198"/>
      <c r="DV279" s="198"/>
      <c r="DW279" s="198"/>
      <c r="DX279" s="198"/>
      <c r="DY279" s="198"/>
      <c r="DZ279" s="198"/>
      <c r="EA279" s="198"/>
      <c r="EB279" s="198"/>
      <c r="EC279" s="198"/>
      <c r="ED279" s="198"/>
      <c r="EE279" s="198"/>
      <c r="EF279" s="198"/>
    </row>
    <row r="280" spans="1:136" s="45" customFormat="1" ht="15.75" hidden="1" customHeight="1">
      <c r="I280" s="58"/>
      <c r="J280" s="58"/>
      <c r="K280" s="58"/>
      <c r="L280" s="58"/>
      <c r="M280" s="58"/>
      <c r="N280" s="58"/>
      <c r="O280" s="58"/>
      <c r="P280" s="217"/>
      <c r="Q280" s="217"/>
      <c r="R280" s="217"/>
      <c r="S280" s="217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184"/>
      <c r="AS280" s="103"/>
      <c r="AT280" s="103"/>
      <c r="AU280" s="103"/>
      <c r="AV280" s="103"/>
      <c r="AW280" s="103"/>
      <c r="AX280" s="103"/>
      <c r="AY280" s="103"/>
      <c r="AZ280" s="205"/>
      <c r="BA280" s="205"/>
      <c r="BB280" s="205"/>
      <c r="BC280" s="205"/>
      <c r="BD280" s="205"/>
      <c r="BE280" s="205"/>
      <c r="BF280" s="205"/>
      <c r="BG280" s="205"/>
      <c r="BH280" s="205"/>
      <c r="BI280" s="205"/>
      <c r="BJ280" s="205"/>
      <c r="BK280" s="205"/>
      <c r="BL280" s="205"/>
      <c r="BM280" s="205"/>
      <c r="BN280" s="205"/>
      <c r="BO280" s="205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  <c r="CG280" s="58"/>
      <c r="CH280" s="58"/>
      <c r="CI280" s="58"/>
      <c r="CJ280" s="58"/>
      <c r="CK280" s="58"/>
      <c r="CL280" s="58"/>
      <c r="CM280" s="58"/>
      <c r="CN280" s="58"/>
      <c r="CO280" s="58"/>
      <c r="CP280" s="58"/>
      <c r="CQ280" s="58"/>
      <c r="CR280" s="58"/>
      <c r="CS280" s="58"/>
      <c r="CT280" s="58"/>
      <c r="CU280" s="58"/>
      <c r="CV280" s="58"/>
      <c r="CW280" s="58"/>
      <c r="CX280" s="58"/>
      <c r="CY280" s="58"/>
      <c r="CZ280" s="58"/>
      <c r="DA280" s="58"/>
      <c r="DB280" s="58"/>
      <c r="DC280" s="58"/>
      <c r="DD280" s="58"/>
      <c r="DE280" s="58"/>
      <c r="DF280" s="58"/>
      <c r="DG280" s="58"/>
      <c r="DH280" s="58"/>
      <c r="DI280" s="58"/>
      <c r="DJ280" s="58"/>
      <c r="DK280" s="58"/>
      <c r="DL280" s="58"/>
      <c r="DM280" s="58"/>
      <c r="DN280" s="58"/>
      <c r="DO280" s="58"/>
      <c r="DP280" s="58"/>
      <c r="DQ280" s="58"/>
      <c r="DR280" s="58"/>
      <c r="DS280" s="58"/>
      <c r="DT280" s="58"/>
      <c r="DU280" s="58"/>
      <c r="DV280" s="58"/>
      <c r="DW280" s="58"/>
      <c r="DX280" s="58"/>
      <c r="DY280" s="58"/>
      <c r="DZ280" s="58"/>
      <c r="EA280" s="58"/>
      <c r="EB280" s="58"/>
      <c r="EC280" s="58"/>
      <c r="ED280" s="58"/>
      <c r="EE280" s="58"/>
      <c r="EF280" s="58"/>
    </row>
    <row r="281" spans="1:136" s="45" customFormat="1" ht="15.75" hidden="1" customHeight="1">
      <c r="I281" s="58"/>
      <c r="J281" s="58"/>
      <c r="K281" s="58"/>
      <c r="L281" s="58"/>
      <c r="M281" s="58"/>
      <c r="N281" s="58"/>
      <c r="O281" s="58"/>
      <c r="P281" s="217"/>
      <c r="Q281" s="217"/>
      <c r="R281" s="217"/>
      <c r="S281" s="217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184"/>
      <c r="AS281" s="103"/>
      <c r="AT281" s="103"/>
      <c r="AU281" s="103"/>
      <c r="AV281" s="103"/>
      <c r="AW281" s="103"/>
      <c r="AX281" s="103"/>
      <c r="AY281" s="103"/>
      <c r="AZ281" s="205"/>
      <c r="BA281" s="205"/>
      <c r="BB281" s="205"/>
      <c r="BC281" s="205"/>
      <c r="BD281" s="205"/>
      <c r="BE281" s="205"/>
      <c r="BF281" s="205"/>
      <c r="BG281" s="205"/>
      <c r="BH281" s="205"/>
      <c r="BI281" s="205"/>
      <c r="BJ281" s="205"/>
      <c r="BK281" s="205"/>
      <c r="BL281" s="205"/>
      <c r="BM281" s="205"/>
      <c r="BN281" s="205"/>
      <c r="BO281" s="205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  <c r="CG281" s="58"/>
      <c r="CH281" s="58"/>
      <c r="CI281" s="58"/>
      <c r="CJ281" s="58"/>
      <c r="CK281" s="58"/>
      <c r="CL281" s="58"/>
      <c r="CM281" s="58"/>
      <c r="CN281" s="58"/>
      <c r="CO281" s="58"/>
      <c r="CP281" s="58"/>
      <c r="CQ281" s="58"/>
      <c r="CR281" s="58"/>
      <c r="CS281" s="58"/>
      <c r="CT281" s="58"/>
      <c r="CU281" s="58"/>
      <c r="CV281" s="58"/>
      <c r="CW281" s="58"/>
      <c r="CX281" s="58"/>
      <c r="CY281" s="58"/>
      <c r="CZ281" s="58"/>
      <c r="DA281" s="58"/>
      <c r="DB281" s="58"/>
      <c r="DC281" s="58"/>
      <c r="DD281" s="58"/>
      <c r="DE281" s="58"/>
      <c r="DF281" s="58"/>
      <c r="DG281" s="58"/>
      <c r="DH281" s="58"/>
      <c r="DI281" s="58"/>
      <c r="DJ281" s="58"/>
      <c r="DK281" s="58"/>
      <c r="DL281" s="58"/>
      <c r="DM281" s="58"/>
      <c r="DN281" s="58"/>
      <c r="DO281" s="58"/>
      <c r="DP281" s="58"/>
      <c r="DQ281" s="58"/>
      <c r="DR281" s="58"/>
      <c r="DS281" s="58"/>
      <c r="DT281" s="58"/>
      <c r="DU281" s="58"/>
      <c r="DV281" s="58"/>
      <c r="DW281" s="58"/>
      <c r="DX281" s="58"/>
      <c r="DY281" s="58"/>
      <c r="DZ281" s="58"/>
      <c r="EA281" s="58"/>
      <c r="EB281" s="58"/>
      <c r="EC281" s="58"/>
      <c r="ED281" s="58"/>
      <c r="EE281" s="58"/>
      <c r="EF281" s="58"/>
    </row>
    <row r="282" spans="1:136" s="24" customFormat="1" ht="15.75" hidden="1" customHeight="1">
      <c r="A282" s="36"/>
      <c r="B282" s="36"/>
      <c r="C282" s="36"/>
      <c r="D282" s="25"/>
      <c r="E282" s="25"/>
      <c r="F282" s="25"/>
      <c r="G282" s="25"/>
      <c r="H282" s="22"/>
      <c r="I282" s="55"/>
      <c r="J282" s="307"/>
      <c r="K282" s="56"/>
      <c r="L282" s="56"/>
      <c r="M282" s="56"/>
      <c r="N282" s="56"/>
      <c r="O282" s="328"/>
      <c r="P282" s="217"/>
      <c r="Q282" s="217"/>
      <c r="R282" s="217"/>
      <c r="S282" s="217"/>
      <c r="T282" s="23"/>
      <c r="U282" s="55"/>
      <c r="V282" s="307"/>
      <c r="W282" s="56"/>
      <c r="X282" s="56"/>
      <c r="Y282" s="56"/>
      <c r="Z282" s="56"/>
      <c r="AA282" s="56"/>
      <c r="AB282" s="56"/>
      <c r="AC282" s="56"/>
      <c r="AD282" s="56"/>
      <c r="AE282" s="57"/>
      <c r="AF282" s="104"/>
      <c r="AG282" s="55"/>
      <c r="AH282" s="307"/>
      <c r="AI282" s="56"/>
      <c r="AJ282" s="56"/>
      <c r="AK282" s="56"/>
      <c r="AL282" s="56"/>
      <c r="AM282" s="56"/>
      <c r="AN282" s="56"/>
      <c r="AO282" s="56"/>
      <c r="AP282" s="56"/>
      <c r="AQ282" s="57"/>
      <c r="AR282" s="184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  <c r="BD282" s="103"/>
      <c r="BE282" s="103"/>
      <c r="BF282" s="103"/>
      <c r="BG282" s="103"/>
      <c r="BH282" s="103"/>
      <c r="BI282" s="103"/>
      <c r="BJ282" s="103"/>
      <c r="BK282" s="103"/>
      <c r="BL282" s="103"/>
      <c r="BM282" s="103"/>
      <c r="BN282" s="103"/>
      <c r="BO282" s="103"/>
      <c r="BP282" s="198"/>
      <c r="BQ282" s="198"/>
      <c r="BR282" s="198"/>
      <c r="BS282" s="198"/>
      <c r="BT282" s="198"/>
      <c r="BU282" s="198"/>
      <c r="BV282" s="198"/>
      <c r="BW282" s="198"/>
      <c r="BX282" s="198"/>
      <c r="BY282" s="198"/>
      <c r="BZ282" s="198"/>
      <c r="CA282" s="198"/>
      <c r="CB282" s="198"/>
      <c r="CC282" s="198"/>
      <c r="CD282" s="198"/>
      <c r="CE282" s="198"/>
      <c r="CF282" s="198"/>
      <c r="CG282" s="198"/>
      <c r="CH282" s="198"/>
      <c r="CI282" s="198"/>
      <c r="CJ282" s="198"/>
      <c r="CK282" s="198"/>
      <c r="CL282" s="198"/>
      <c r="CM282" s="198"/>
      <c r="CN282" s="198"/>
      <c r="CO282" s="198"/>
      <c r="CP282" s="198"/>
      <c r="CQ282" s="198"/>
      <c r="CR282" s="198"/>
      <c r="CS282" s="198"/>
      <c r="CT282" s="198"/>
      <c r="CU282" s="198"/>
      <c r="CV282" s="198"/>
      <c r="CW282" s="198"/>
      <c r="CX282" s="198"/>
      <c r="CY282" s="198"/>
      <c r="CZ282" s="198"/>
      <c r="DA282" s="198"/>
      <c r="DB282" s="198"/>
      <c r="DC282" s="198"/>
      <c r="DD282" s="198"/>
      <c r="DE282" s="198"/>
      <c r="DF282" s="198"/>
      <c r="DG282" s="198"/>
      <c r="DH282" s="198"/>
      <c r="DI282" s="198"/>
      <c r="DJ282" s="198"/>
      <c r="DK282" s="198"/>
      <c r="DL282" s="198"/>
      <c r="DM282" s="198"/>
      <c r="DN282" s="198"/>
      <c r="DO282" s="198"/>
      <c r="DP282" s="198"/>
      <c r="DQ282" s="198"/>
      <c r="DR282" s="198"/>
      <c r="DS282" s="198"/>
      <c r="DT282" s="198"/>
      <c r="DU282" s="198"/>
      <c r="DV282" s="198"/>
      <c r="DW282" s="198"/>
      <c r="DX282" s="198"/>
      <c r="DY282" s="198"/>
      <c r="DZ282" s="198"/>
      <c r="EA282" s="198"/>
      <c r="EB282" s="198"/>
      <c r="EC282" s="198"/>
      <c r="ED282" s="198"/>
      <c r="EE282" s="198"/>
      <c r="EF282" s="198"/>
    </row>
    <row r="283" spans="1:136" s="24" customFormat="1" ht="29.25" hidden="1" customHeight="1">
      <c r="A283" s="569"/>
      <c r="B283" s="569"/>
      <c r="C283" s="569"/>
      <c r="D283" s="570"/>
      <c r="E283" s="570"/>
      <c r="F283" s="570"/>
      <c r="G283" s="571"/>
      <c r="H283" s="22"/>
      <c r="I283" s="55"/>
      <c r="J283" s="307"/>
      <c r="K283" s="56"/>
      <c r="L283" s="56"/>
      <c r="M283" s="56"/>
      <c r="N283" s="56"/>
      <c r="O283" s="328"/>
      <c r="P283" s="217"/>
      <c r="Q283" s="217"/>
      <c r="R283" s="217"/>
      <c r="S283" s="217"/>
      <c r="T283" s="23"/>
      <c r="U283" s="55"/>
      <c r="V283" s="307"/>
      <c r="W283" s="56"/>
      <c r="X283" s="56"/>
      <c r="Y283" s="56"/>
      <c r="Z283" s="56"/>
      <c r="AA283" s="56"/>
      <c r="AB283" s="56"/>
      <c r="AC283" s="56"/>
      <c r="AD283" s="56"/>
      <c r="AE283" s="57"/>
      <c r="AF283" s="104"/>
      <c r="AG283" s="55"/>
      <c r="AH283" s="307"/>
      <c r="AI283" s="56"/>
      <c r="AJ283" s="56"/>
      <c r="AK283" s="56"/>
      <c r="AL283" s="56"/>
      <c r="AM283" s="56"/>
      <c r="AN283" s="56"/>
      <c r="AO283" s="56"/>
      <c r="AP283" s="56"/>
      <c r="AQ283" s="57"/>
      <c r="AR283" s="184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  <c r="BD283" s="103"/>
      <c r="BE283" s="103"/>
      <c r="BF283" s="103"/>
      <c r="BG283" s="103"/>
      <c r="BH283" s="103"/>
      <c r="BI283" s="103"/>
      <c r="BJ283" s="103"/>
      <c r="BK283" s="103"/>
      <c r="BL283" s="103"/>
      <c r="BM283" s="103"/>
      <c r="BN283" s="103"/>
      <c r="BO283" s="103"/>
      <c r="BP283" s="198"/>
      <c r="BQ283" s="198"/>
      <c r="BR283" s="198"/>
      <c r="BS283" s="198"/>
      <c r="BT283" s="198"/>
      <c r="BU283" s="198"/>
      <c r="BV283" s="198"/>
      <c r="BW283" s="198"/>
      <c r="BX283" s="198"/>
      <c r="BY283" s="198"/>
      <c r="BZ283" s="198"/>
      <c r="CA283" s="198"/>
      <c r="CB283" s="198"/>
      <c r="CC283" s="198"/>
      <c r="CD283" s="198"/>
      <c r="CE283" s="198"/>
      <c r="CF283" s="198"/>
      <c r="CG283" s="198"/>
      <c r="CH283" s="198"/>
      <c r="CI283" s="198"/>
      <c r="CJ283" s="198"/>
      <c r="CK283" s="198"/>
      <c r="CL283" s="198"/>
      <c r="CM283" s="198"/>
      <c r="CN283" s="198"/>
      <c r="CO283" s="198"/>
      <c r="CP283" s="198"/>
      <c r="CQ283" s="198"/>
      <c r="CR283" s="198"/>
      <c r="CS283" s="198"/>
      <c r="CT283" s="198"/>
      <c r="CU283" s="198"/>
      <c r="CV283" s="198"/>
      <c r="CW283" s="198"/>
      <c r="CX283" s="198"/>
      <c r="CY283" s="198"/>
      <c r="CZ283" s="198"/>
      <c r="DA283" s="198"/>
      <c r="DB283" s="198"/>
      <c r="DC283" s="198"/>
      <c r="DD283" s="198"/>
      <c r="DE283" s="198"/>
      <c r="DF283" s="198"/>
      <c r="DG283" s="198"/>
      <c r="DH283" s="198"/>
      <c r="DI283" s="198"/>
      <c r="DJ283" s="198"/>
      <c r="DK283" s="198"/>
      <c r="DL283" s="198"/>
      <c r="DM283" s="198"/>
      <c r="DN283" s="198"/>
      <c r="DO283" s="198"/>
      <c r="DP283" s="198"/>
      <c r="DQ283" s="198"/>
      <c r="DR283" s="198"/>
      <c r="DS283" s="198"/>
      <c r="DT283" s="198"/>
      <c r="DU283" s="198"/>
      <c r="DV283" s="198"/>
      <c r="DW283" s="198"/>
      <c r="DX283" s="198"/>
      <c r="DY283" s="198"/>
      <c r="DZ283" s="198"/>
      <c r="EA283" s="198"/>
      <c r="EB283" s="198"/>
      <c r="EC283" s="198"/>
      <c r="ED283" s="198"/>
      <c r="EE283" s="198"/>
      <c r="EF283" s="198"/>
    </row>
    <row r="284" spans="1:136" s="32" customFormat="1" ht="29.25" hidden="1" customHeight="1">
      <c r="A284" s="26"/>
      <c r="B284" s="26"/>
      <c r="C284" s="26"/>
      <c r="D284" s="27"/>
      <c r="E284" s="27"/>
      <c r="F284" s="27"/>
      <c r="G284" s="27"/>
      <c r="H284" s="28"/>
      <c r="I284" s="29"/>
      <c r="J284" s="308"/>
      <c r="K284" s="30"/>
      <c r="L284" s="30"/>
      <c r="M284" s="30"/>
      <c r="N284" s="30"/>
      <c r="O284" s="87"/>
      <c r="P284" s="217"/>
      <c r="Q284" s="217"/>
      <c r="R284" s="217"/>
      <c r="S284" s="217"/>
      <c r="T284" s="28"/>
      <c r="U284" s="29"/>
      <c r="V284" s="308"/>
      <c r="W284" s="30"/>
      <c r="X284" s="30"/>
      <c r="Y284" s="30"/>
      <c r="Z284" s="30"/>
      <c r="AA284" s="30"/>
      <c r="AB284" s="30"/>
      <c r="AC284" s="30"/>
      <c r="AD284" s="30"/>
      <c r="AE284" s="31"/>
      <c r="AF284" s="107"/>
      <c r="AG284" s="29"/>
      <c r="AH284" s="308"/>
      <c r="AI284" s="30"/>
      <c r="AJ284" s="30"/>
      <c r="AK284" s="30"/>
      <c r="AL284" s="30"/>
      <c r="AM284" s="30"/>
      <c r="AN284" s="30"/>
      <c r="AO284" s="30"/>
      <c r="AP284" s="30"/>
      <c r="AQ284" s="31"/>
      <c r="AR284" s="184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  <c r="BD284" s="103"/>
      <c r="BE284" s="103"/>
      <c r="BF284" s="103"/>
      <c r="BG284" s="103"/>
      <c r="BH284" s="103"/>
      <c r="BI284" s="103"/>
      <c r="BJ284" s="103"/>
      <c r="BK284" s="103"/>
      <c r="BL284" s="103"/>
      <c r="BM284" s="103"/>
      <c r="BN284" s="103"/>
      <c r="BO284" s="103"/>
    </row>
    <row r="285" spans="1:136" s="16" customFormat="1" ht="28.5" hidden="1" customHeight="1">
      <c r="A285" s="572"/>
      <c r="B285" s="572"/>
      <c r="C285" s="572"/>
      <c r="D285" s="579"/>
      <c r="E285" s="579"/>
      <c r="F285" s="579"/>
      <c r="G285" s="580"/>
      <c r="H285" s="15">
        <f t="shared" ref="H285:H302" si="310">SUM(I285:S285)</f>
        <v>0</v>
      </c>
      <c r="I285" s="47">
        <f t="shared" ref="I285:O285" si="311">I286</f>
        <v>0</v>
      </c>
      <c r="J285" s="304">
        <f t="shared" si="311"/>
        <v>0</v>
      </c>
      <c r="K285" s="48">
        <f t="shared" si="311"/>
        <v>0</v>
      </c>
      <c r="L285" s="48">
        <f t="shared" si="311"/>
        <v>0</v>
      </c>
      <c r="M285" s="48">
        <f t="shared" si="311"/>
        <v>0</v>
      </c>
      <c r="N285" s="48">
        <f t="shared" si="311"/>
        <v>0</v>
      </c>
      <c r="O285" s="325">
        <f t="shared" si="311"/>
        <v>0</v>
      </c>
      <c r="P285" s="217"/>
      <c r="Q285" s="217"/>
      <c r="R285" s="217"/>
      <c r="S285" s="217"/>
      <c r="T285" s="15">
        <f t="shared" ref="T285:T302" si="312">SUM(U285:AE285)</f>
        <v>0</v>
      </c>
      <c r="U285" s="47"/>
      <c r="V285" s="304"/>
      <c r="W285" s="219"/>
      <c r="X285" s="219"/>
      <c r="Y285" s="219"/>
      <c r="Z285" s="219"/>
      <c r="AA285" s="219"/>
      <c r="AB285" s="219"/>
      <c r="AC285" s="219"/>
      <c r="AD285" s="219"/>
      <c r="AE285" s="220"/>
      <c r="AF285" s="221">
        <f t="shared" ref="AF285:AF302" si="313">SUM(AG285:AQ285)</f>
        <v>0</v>
      </c>
      <c r="AG285" s="222"/>
      <c r="AH285" s="310"/>
      <c r="AI285" s="219">
        <f t="shared" ref="AI285:AQ285" si="314">AI286</f>
        <v>0</v>
      </c>
      <c r="AJ285" s="219">
        <f t="shared" si="314"/>
        <v>0</v>
      </c>
      <c r="AK285" s="219">
        <f t="shared" si="314"/>
        <v>0</v>
      </c>
      <c r="AL285" s="219">
        <f t="shared" si="314"/>
        <v>0</v>
      </c>
      <c r="AM285" s="219">
        <f t="shared" si="314"/>
        <v>0</v>
      </c>
      <c r="AN285" s="219">
        <f t="shared" si="314"/>
        <v>0</v>
      </c>
      <c r="AO285" s="219">
        <f t="shared" si="314"/>
        <v>0</v>
      </c>
      <c r="AP285" s="219">
        <f t="shared" si="314"/>
        <v>0</v>
      </c>
      <c r="AQ285" s="220">
        <f t="shared" si="314"/>
        <v>0</v>
      </c>
      <c r="AR285" s="184"/>
      <c r="AS285" s="103"/>
      <c r="AT285" s="103"/>
      <c r="AU285" s="103"/>
      <c r="AV285" s="103"/>
      <c r="AW285" s="103"/>
      <c r="AX285" s="103"/>
      <c r="AY285" s="103"/>
      <c r="AZ285" s="185"/>
      <c r="BA285" s="185"/>
      <c r="BB285" s="185"/>
      <c r="BC285" s="185"/>
      <c r="BD285" s="185"/>
      <c r="BE285" s="185"/>
      <c r="BF285" s="185"/>
      <c r="BG285" s="185"/>
      <c r="BH285" s="185"/>
      <c r="BI285" s="185"/>
      <c r="BJ285" s="185"/>
      <c r="BK285" s="185"/>
      <c r="BL285" s="185"/>
      <c r="BM285" s="185"/>
      <c r="BN285" s="185"/>
      <c r="BO285" s="185"/>
      <c r="BP285" s="202"/>
      <c r="BQ285" s="202"/>
      <c r="BR285" s="202"/>
      <c r="BS285" s="202"/>
      <c r="BT285" s="202"/>
      <c r="BU285" s="202"/>
      <c r="BV285" s="202"/>
      <c r="BW285" s="202"/>
      <c r="BX285" s="202"/>
      <c r="BY285" s="202"/>
      <c r="BZ285" s="202"/>
      <c r="CA285" s="202"/>
      <c r="CB285" s="202"/>
      <c r="CC285" s="202"/>
      <c r="CD285" s="202"/>
      <c r="CE285" s="202"/>
      <c r="CF285" s="202"/>
      <c r="CG285" s="202"/>
      <c r="CH285" s="202"/>
      <c r="CI285" s="202"/>
      <c r="CJ285" s="202"/>
      <c r="CK285" s="202"/>
      <c r="CL285" s="202"/>
      <c r="CM285" s="202"/>
      <c r="CN285" s="202"/>
      <c r="CO285" s="202"/>
      <c r="CP285" s="202"/>
      <c r="CQ285" s="202"/>
      <c r="CR285" s="202"/>
      <c r="CS285" s="202"/>
      <c r="CT285" s="202"/>
      <c r="CU285" s="202"/>
      <c r="CV285" s="202"/>
      <c r="CW285" s="202"/>
      <c r="CX285" s="202"/>
      <c r="CY285" s="202"/>
      <c r="CZ285" s="202"/>
      <c r="DA285" s="202"/>
      <c r="DB285" s="202"/>
      <c r="DC285" s="202"/>
      <c r="DD285" s="202"/>
      <c r="DE285" s="202"/>
      <c r="DF285" s="202"/>
      <c r="DG285" s="202"/>
      <c r="DH285" s="202"/>
      <c r="DI285" s="202"/>
      <c r="DJ285" s="202"/>
      <c r="DK285" s="202"/>
      <c r="DL285" s="202"/>
      <c r="DM285" s="202"/>
      <c r="DN285" s="202"/>
      <c r="DO285" s="202"/>
      <c r="DP285" s="202"/>
      <c r="DQ285" s="202"/>
      <c r="DR285" s="202"/>
      <c r="DS285" s="202"/>
      <c r="DT285" s="202"/>
      <c r="DU285" s="202"/>
      <c r="DV285" s="202"/>
      <c r="DW285" s="202"/>
      <c r="DX285" s="202"/>
      <c r="DY285" s="202"/>
      <c r="DZ285" s="202"/>
      <c r="EA285" s="202"/>
      <c r="EB285" s="202"/>
      <c r="EC285" s="202"/>
      <c r="ED285" s="202"/>
      <c r="EE285" s="202"/>
      <c r="EF285" s="202"/>
    </row>
    <row r="286" spans="1:136" s="18" customFormat="1" ht="28.5" hidden="1" customHeight="1">
      <c r="A286" s="578"/>
      <c r="B286" s="578"/>
      <c r="C286" s="578"/>
      <c r="D286" s="576"/>
      <c r="E286" s="576"/>
      <c r="F286" s="576"/>
      <c r="G286" s="577"/>
      <c r="H286" s="17">
        <f t="shared" si="310"/>
        <v>0</v>
      </c>
      <c r="I286" s="49">
        <f t="shared" ref="I286:O286" si="315">I287+I299</f>
        <v>0</v>
      </c>
      <c r="J286" s="305">
        <f t="shared" si="315"/>
        <v>0</v>
      </c>
      <c r="K286" s="50">
        <f t="shared" si="315"/>
        <v>0</v>
      </c>
      <c r="L286" s="50">
        <f t="shared" si="315"/>
        <v>0</v>
      </c>
      <c r="M286" s="50">
        <f t="shared" si="315"/>
        <v>0</v>
      </c>
      <c r="N286" s="50">
        <f t="shared" si="315"/>
        <v>0</v>
      </c>
      <c r="O286" s="326">
        <f t="shared" si="315"/>
        <v>0</v>
      </c>
      <c r="P286" s="217"/>
      <c r="Q286" s="217"/>
      <c r="R286" s="217"/>
      <c r="S286" s="217"/>
      <c r="T286" s="17">
        <f t="shared" si="312"/>
        <v>0</v>
      </c>
      <c r="U286" s="49"/>
      <c r="V286" s="305"/>
      <c r="W286" s="50"/>
      <c r="X286" s="50"/>
      <c r="Y286" s="50"/>
      <c r="Z286" s="50"/>
      <c r="AA286" s="50"/>
      <c r="AB286" s="50"/>
      <c r="AC286" s="50"/>
      <c r="AD286" s="50"/>
      <c r="AE286" s="51"/>
      <c r="AF286" s="105">
        <f t="shared" si="313"/>
        <v>0</v>
      </c>
      <c r="AG286" s="49"/>
      <c r="AH286" s="305"/>
      <c r="AI286" s="50">
        <f t="shared" ref="AI286:AQ286" si="316">AI287+AI299</f>
        <v>0</v>
      </c>
      <c r="AJ286" s="50">
        <f t="shared" si="316"/>
        <v>0</v>
      </c>
      <c r="AK286" s="50">
        <f t="shared" si="316"/>
        <v>0</v>
      </c>
      <c r="AL286" s="50">
        <f t="shared" si="316"/>
        <v>0</v>
      </c>
      <c r="AM286" s="50">
        <f>AM287+AM299</f>
        <v>0</v>
      </c>
      <c r="AN286" s="50">
        <f t="shared" si="316"/>
        <v>0</v>
      </c>
      <c r="AO286" s="50">
        <f t="shared" si="316"/>
        <v>0</v>
      </c>
      <c r="AP286" s="50">
        <f t="shared" si="316"/>
        <v>0</v>
      </c>
      <c r="AQ286" s="51">
        <f t="shared" si="316"/>
        <v>0</v>
      </c>
      <c r="AR286" s="184"/>
      <c r="AS286" s="103"/>
      <c r="AT286" s="103"/>
      <c r="AU286" s="103"/>
      <c r="AV286" s="103"/>
      <c r="AW286" s="103"/>
      <c r="AX286" s="103"/>
      <c r="AY286" s="103"/>
      <c r="AZ286" s="194"/>
      <c r="BA286" s="194"/>
      <c r="BB286" s="194"/>
      <c r="BC286" s="194"/>
      <c r="BD286" s="194"/>
      <c r="BE286" s="194"/>
      <c r="BF286" s="194"/>
      <c r="BG286" s="194"/>
      <c r="BH286" s="194"/>
      <c r="BI286" s="194"/>
      <c r="BJ286" s="194"/>
      <c r="BK286" s="194"/>
      <c r="BL286" s="194"/>
      <c r="BM286" s="194"/>
      <c r="BN286" s="194"/>
      <c r="BO286" s="194"/>
      <c r="BP286" s="203"/>
      <c r="BQ286" s="203"/>
      <c r="BR286" s="203"/>
      <c r="BS286" s="203"/>
      <c r="BT286" s="203"/>
      <c r="BU286" s="203"/>
      <c r="BV286" s="203"/>
      <c r="BW286" s="203"/>
      <c r="BX286" s="203"/>
      <c r="BY286" s="203"/>
      <c r="BZ286" s="203"/>
      <c r="CA286" s="203"/>
      <c r="CB286" s="203"/>
      <c r="CC286" s="203"/>
      <c r="CD286" s="203"/>
      <c r="CE286" s="203"/>
      <c r="CF286" s="203"/>
      <c r="CG286" s="203"/>
      <c r="CH286" s="203"/>
      <c r="CI286" s="203"/>
      <c r="CJ286" s="203"/>
      <c r="CK286" s="203"/>
      <c r="CL286" s="203"/>
      <c r="CM286" s="203"/>
      <c r="CN286" s="203"/>
      <c r="CO286" s="203"/>
      <c r="CP286" s="203"/>
      <c r="CQ286" s="203"/>
      <c r="CR286" s="203"/>
      <c r="CS286" s="203"/>
      <c r="CT286" s="203"/>
      <c r="CU286" s="203"/>
      <c r="CV286" s="203"/>
      <c r="CW286" s="203"/>
      <c r="CX286" s="203"/>
      <c r="CY286" s="203"/>
      <c r="CZ286" s="203"/>
      <c r="DA286" s="203"/>
      <c r="DB286" s="203"/>
      <c r="DC286" s="203"/>
      <c r="DD286" s="203"/>
      <c r="DE286" s="203"/>
      <c r="DF286" s="203"/>
      <c r="DG286" s="203"/>
      <c r="DH286" s="203"/>
      <c r="DI286" s="203"/>
      <c r="DJ286" s="203"/>
      <c r="DK286" s="203"/>
      <c r="DL286" s="203"/>
      <c r="DM286" s="203"/>
      <c r="DN286" s="203"/>
      <c r="DO286" s="203"/>
      <c r="DP286" s="203"/>
      <c r="DQ286" s="203"/>
      <c r="DR286" s="203"/>
      <c r="DS286" s="203"/>
      <c r="DT286" s="203"/>
      <c r="DU286" s="203"/>
      <c r="DV286" s="203"/>
      <c r="DW286" s="203"/>
      <c r="DX286" s="203"/>
      <c r="DY286" s="203"/>
      <c r="DZ286" s="203"/>
      <c r="EA286" s="203"/>
      <c r="EB286" s="203"/>
      <c r="EC286" s="203"/>
      <c r="ED286" s="203"/>
      <c r="EE286" s="203"/>
      <c r="EF286" s="203"/>
    </row>
    <row r="287" spans="1:136" s="18" customFormat="1" ht="15.75" hidden="1" customHeight="1">
      <c r="A287" s="20">
        <v>3</v>
      </c>
      <c r="C287" s="37"/>
      <c r="D287" s="564" t="s">
        <v>16</v>
      </c>
      <c r="E287" s="564"/>
      <c r="F287" s="564"/>
      <c r="G287" s="565"/>
      <c r="H287" s="19">
        <f t="shared" si="310"/>
        <v>0</v>
      </c>
      <c r="I287" s="52">
        <f t="shared" ref="I287:O287" si="317">I288+I292+I297</f>
        <v>0</v>
      </c>
      <c r="J287" s="306">
        <f t="shared" si="317"/>
        <v>0</v>
      </c>
      <c r="K287" s="53">
        <f t="shared" si="317"/>
        <v>0</v>
      </c>
      <c r="L287" s="53">
        <f t="shared" si="317"/>
        <v>0</v>
      </c>
      <c r="M287" s="53">
        <f t="shared" si="317"/>
        <v>0</v>
      </c>
      <c r="N287" s="53">
        <f t="shared" si="317"/>
        <v>0</v>
      </c>
      <c r="O287" s="327">
        <f t="shared" si="317"/>
        <v>0</v>
      </c>
      <c r="P287" s="217"/>
      <c r="Q287" s="217"/>
      <c r="R287" s="217"/>
      <c r="S287" s="217"/>
      <c r="T287" s="19">
        <f t="shared" si="312"/>
        <v>0</v>
      </c>
      <c r="U287" s="52"/>
      <c r="V287" s="306"/>
      <c r="W287" s="53"/>
      <c r="X287" s="53"/>
      <c r="Y287" s="53"/>
      <c r="Z287" s="53"/>
      <c r="AA287" s="53"/>
      <c r="AB287" s="53"/>
      <c r="AC287" s="53"/>
      <c r="AD287" s="53"/>
      <c r="AE287" s="54"/>
      <c r="AF287" s="106">
        <f t="shared" si="313"/>
        <v>0</v>
      </c>
      <c r="AG287" s="52"/>
      <c r="AH287" s="306"/>
      <c r="AI287" s="53">
        <f t="shared" ref="AI287:AQ287" si="318">AI288+AI292+AI297</f>
        <v>0</v>
      </c>
      <c r="AJ287" s="53">
        <f t="shared" si="318"/>
        <v>0</v>
      </c>
      <c r="AK287" s="53">
        <f t="shared" si="318"/>
        <v>0</v>
      </c>
      <c r="AL287" s="53">
        <f t="shared" si="318"/>
        <v>0</v>
      </c>
      <c r="AM287" s="53">
        <f>AM288+AM292+AM297</f>
        <v>0</v>
      </c>
      <c r="AN287" s="53">
        <f t="shared" si="318"/>
        <v>0</v>
      </c>
      <c r="AO287" s="53">
        <f t="shared" si="318"/>
        <v>0</v>
      </c>
      <c r="AP287" s="53">
        <f t="shared" si="318"/>
        <v>0</v>
      </c>
      <c r="AQ287" s="54">
        <f t="shared" si="318"/>
        <v>0</v>
      </c>
      <c r="AR287" s="184"/>
      <c r="AS287" s="103"/>
      <c r="AT287" s="103"/>
      <c r="AU287" s="103"/>
      <c r="AV287" s="103"/>
      <c r="AW287" s="103"/>
      <c r="AX287" s="103"/>
      <c r="AY287" s="103"/>
      <c r="AZ287" s="194"/>
      <c r="BA287" s="194"/>
      <c r="BB287" s="194"/>
      <c r="BC287" s="194"/>
      <c r="BD287" s="194"/>
      <c r="BE287" s="194"/>
      <c r="BF287" s="194"/>
      <c r="BG287" s="194"/>
      <c r="BH287" s="194"/>
      <c r="BI287" s="194"/>
      <c r="BJ287" s="194"/>
      <c r="BK287" s="194"/>
      <c r="BL287" s="194"/>
      <c r="BM287" s="194"/>
      <c r="BN287" s="194"/>
      <c r="BO287" s="194"/>
      <c r="BP287" s="203"/>
      <c r="BQ287" s="203"/>
      <c r="BR287" s="203"/>
      <c r="BS287" s="203"/>
      <c r="BT287" s="203"/>
      <c r="BU287" s="203"/>
      <c r="BV287" s="203"/>
      <c r="BW287" s="203"/>
      <c r="BX287" s="203"/>
      <c r="BY287" s="203"/>
      <c r="BZ287" s="203"/>
      <c r="CA287" s="203"/>
      <c r="CB287" s="203"/>
      <c r="CC287" s="203"/>
      <c r="CD287" s="203"/>
      <c r="CE287" s="203"/>
      <c r="CF287" s="203"/>
      <c r="CG287" s="203"/>
      <c r="CH287" s="203"/>
      <c r="CI287" s="203"/>
      <c r="CJ287" s="203"/>
      <c r="CK287" s="203"/>
      <c r="CL287" s="203"/>
      <c r="CM287" s="203"/>
      <c r="CN287" s="203"/>
      <c r="CO287" s="203"/>
      <c r="CP287" s="203"/>
      <c r="CQ287" s="203"/>
      <c r="CR287" s="203"/>
      <c r="CS287" s="203"/>
      <c r="CT287" s="203"/>
      <c r="CU287" s="203"/>
      <c r="CV287" s="203"/>
      <c r="CW287" s="203"/>
      <c r="CX287" s="203"/>
      <c r="CY287" s="203"/>
      <c r="CZ287" s="203"/>
      <c r="DA287" s="203"/>
      <c r="DB287" s="203"/>
      <c r="DC287" s="203"/>
      <c r="DD287" s="203"/>
      <c r="DE287" s="203"/>
      <c r="DF287" s="203"/>
      <c r="DG287" s="203"/>
      <c r="DH287" s="203"/>
      <c r="DI287" s="203"/>
      <c r="DJ287" s="203"/>
      <c r="DK287" s="203"/>
      <c r="DL287" s="203"/>
      <c r="DM287" s="203"/>
      <c r="DN287" s="203"/>
      <c r="DO287" s="203"/>
      <c r="DP287" s="203"/>
      <c r="DQ287" s="203"/>
      <c r="DR287" s="203"/>
      <c r="DS287" s="203"/>
      <c r="DT287" s="203"/>
      <c r="DU287" s="203"/>
      <c r="DV287" s="203"/>
      <c r="DW287" s="203"/>
      <c r="DX287" s="203"/>
      <c r="DY287" s="203"/>
      <c r="DZ287" s="203"/>
      <c r="EA287" s="203"/>
      <c r="EB287" s="203"/>
      <c r="EC287" s="203"/>
      <c r="ED287" s="203"/>
      <c r="EE287" s="203"/>
      <c r="EF287" s="203"/>
    </row>
    <row r="288" spans="1:136" s="21" customFormat="1" ht="15.75" hidden="1" customHeight="1">
      <c r="A288" s="568">
        <v>31</v>
      </c>
      <c r="B288" s="568"/>
      <c r="C288" s="35"/>
      <c r="D288" s="573" t="s">
        <v>0</v>
      </c>
      <c r="E288" s="573"/>
      <c r="F288" s="573"/>
      <c r="G288" s="565"/>
      <c r="H288" s="19">
        <f t="shared" si="310"/>
        <v>0</v>
      </c>
      <c r="I288" s="52">
        <f t="shared" ref="I288:O288" si="319">SUM(I289:I291)</f>
        <v>0</v>
      </c>
      <c r="J288" s="306">
        <f t="shared" si="319"/>
        <v>0</v>
      </c>
      <c r="K288" s="53">
        <f t="shared" si="319"/>
        <v>0</v>
      </c>
      <c r="L288" s="53">
        <f t="shared" si="319"/>
        <v>0</v>
      </c>
      <c r="M288" s="53">
        <f t="shared" si="319"/>
        <v>0</v>
      </c>
      <c r="N288" s="53">
        <f t="shared" si="319"/>
        <v>0</v>
      </c>
      <c r="O288" s="327">
        <f t="shared" si="319"/>
        <v>0</v>
      </c>
      <c r="P288" s="217"/>
      <c r="Q288" s="217"/>
      <c r="R288" s="217"/>
      <c r="S288" s="217"/>
      <c r="T288" s="19">
        <f t="shared" si="312"/>
        <v>0</v>
      </c>
      <c r="U288" s="52"/>
      <c r="V288" s="306"/>
      <c r="W288" s="53"/>
      <c r="X288" s="53"/>
      <c r="Y288" s="53"/>
      <c r="Z288" s="53"/>
      <c r="AA288" s="53"/>
      <c r="AB288" s="53"/>
      <c r="AC288" s="53"/>
      <c r="AD288" s="53"/>
      <c r="AE288" s="54"/>
      <c r="AF288" s="106">
        <f t="shared" si="313"/>
        <v>0</v>
      </c>
      <c r="AG288" s="52"/>
      <c r="AH288" s="306"/>
      <c r="AI288" s="53">
        <f t="shared" ref="AI288:AQ288" si="320">SUM(AI289:AI291)</f>
        <v>0</v>
      </c>
      <c r="AJ288" s="53">
        <f t="shared" si="320"/>
        <v>0</v>
      </c>
      <c r="AK288" s="53">
        <f t="shared" si="320"/>
        <v>0</v>
      </c>
      <c r="AL288" s="53">
        <f t="shared" si="320"/>
        <v>0</v>
      </c>
      <c r="AM288" s="53">
        <f>SUM(AM289:AM291)</f>
        <v>0</v>
      </c>
      <c r="AN288" s="53">
        <f t="shared" si="320"/>
        <v>0</v>
      </c>
      <c r="AO288" s="53">
        <f t="shared" si="320"/>
        <v>0</v>
      </c>
      <c r="AP288" s="53">
        <f t="shared" si="320"/>
        <v>0</v>
      </c>
      <c r="AQ288" s="54">
        <f t="shared" si="320"/>
        <v>0</v>
      </c>
      <c r="AR288" s="184"/>
      <c r="AS288" s="103"/>
      <c r="AT288" s="103"/>
      <c r="AU288" s="103"/>
      <c r="AV288" s="103"/>
      <c r="AW288" s="103"/>
      <c r="AX288" s="103"/>
      <c r="AY288" s="103"/>
      <c r="AZ288" s="124"/>
      <c r="BA288" s="124"/>
      <c r="BB288" s="124"/>
      <c r="BC288" s="124"/>
      <c r="BD288" s="124"/>
      <c r="BE288" s="124"/>
      <c r="BF288" s="124"/>
      <c r="BG288" s="124"/>
      <c r="BH288" s="124"/>
      <c r="BI288" s="124"/>
      <c r="BJ288" s="124"/>
      <c r="BK288" s="124"/>
      <c r="BL288" s="124"/>
      <c r="BM288" s="124"/>
      <c r="BN288" s="124"/>
      <c r="BO288" s="124"/>
      <c r="BP288" s="204"/>
      <c r="BQ288" s="204"/>
      <c r="BR288" s="204"/>
      <c r="BS288" s="204"/>
      <c r="BT288" s="204"/>
      <c r="BU288" s="204"/>
      <c r="BV288" s="204"/>
      <c r="BW288" s="204"/>
      <c r="BX288" s="204"/>
      <c r="BY288" s="204"/>
      <c r="BZ288" s="204"/>
      <c r="CA288" s="204"/>
      <c r="CB288" s="204"/>
      <c r="CC288" s="204"/>
      <c r="CD288" s="204"/>
      <c r="CE288" s="204"/>
      <c r="CF288" s="204"/>
      <c r="CG288" s="204"/>
      <c r="CH288" s="204"/>
      <c r="CI288" s="204"/>
      <c r="CJ288" s="204"/>
      <c r="CK288" s="204"/>
      <c r="CL288" s="204"/>
      <c r="CM288" s="204"/>
      <c r="CN288" s="204"/>
      <c r="CO288" s="204"/>
      <c r="CP288" s="204"/>
      <c r="CQ288" s="204"/>
      <c r="CR288" s="204"/>
      <c r="CS288" s="204"/>
      <c r="CT288" s="204"/>
      <c r="CU288" s="204"/>
      <c r="CV288" s="204"/>
      <c r="CW288" s="204"/>
      <c r="CX288" s="204"/>
      <c r="CY288" s="204"/>
      <c r="CZ288" s="204"/>
      <c r="DA288" s="204"/>
      <c r="DB288" s="204"/>
      <c r="DC288" s="204"/>
      <c r="DD288" s="204"/>
      <c r="DE288" s="204"/>
      <c r="DF288" s="204"/>
      <c r="DG288" s="204"/>
      <c r="DH288" s="204"/>
      <c r="DI288" s="204"/>
      <c r="DJ288" s="204"/>
      <c r="DK288" s="204"/>
      <c r="DL288" s="204"/>
      <c r="DM288" s="204"/>
      <c r="DN288" s="204"/>
      <c r="DO288" s="204"/>
      <c r="DP288" s="204"/>
      <c r="DQ288" s="204"/>
      <c r="DR288" s="204"/>
      <c r="DS288" s="204"/>
      <c r="DT288" s="204"/>
      <c r="DU288" s="204"/>
      <c r="DV288" s="204"/>
      <c r="DW288" s="204"/>
      <c r="DX288" s="204"/>
      <c r="DY288" s="204"/>
      <c r="DZ288" s="204"/>
      <c r="EA288" s="204"/>
      <c r="EB288" s="204"/>
      <c r="EC288" s="204"/>
      <c r="ED288" s="204"/>
      <c r="EE288" s="204"/>
      <c r="EF288" s="204"/>
    </row>
    <row r="289" spans="1:136" s="24" customFormat="1" ht="15.75" hidden="1" customHeight="1">
      <c r="A289" s="569">
        <v>311</v>
      </c>
      <c r="B289" s="569"/>
      <c r="C289" s="569"/>
      <c r="D289" s="570" t="s">
        <v>1</v>
      </c>
      <c r="E289" s="570"/>
      <c r="F289" s="570"/>
      <c r="G289" s="570"/>
      <c r="H289" s="22">
        <f t="shared" si="310"/>
        <v>0</v>
      </c>
      <c r="I289" s="55"/>
      <c r="J289" s="307"/>
      <c r="K289" s="56"/>
      <c r="L289" s="56"/>
      <c r="M289" s="56"/>
      <c r="N289" s="56"/>
      <c r="O289" s="328"/>
      <c r="P289" s="217"/>
      <c r="Q289" s="217"/>
      <c r="R289" s="217"/>
      <c r="S289" s="217"/>
      <c r="T289" s="23">
        <f t="shared" si="312"/>
        <v>0</v>
      </c>
      <c r="U289" s="55"/>
      <c r="V289" s="307"/>
      <c r="W289" s="56"/>
      <c r="X289" s="56"/>
      <c r="Y289" s="56"/>
      <c r="Z289" s="56"/>
      <c r="AA289" s="56"/>
      <c r="AB289" s="56"/>
      <c r="AC289" s="56"/>
      <c r="AD289" s="56"/>
      <c r="AE289" s="57"/>
      <c r="AF289" s="104">
        <f t="shared" si="313"/>
        <v>0</v>
      </c>
      <c r="AG289" s="55"/>
      <c r="AH289" s="307"/>
      <c r="AI289" s="56"/>
      <c r="AJ289" s="56"/>
      <c r="AK289" s="56"/>
      <c r="AL289" s="56"/>
      <c r="AM289" s="56"/>
      <c r="AN289" s="56"/>
      <c r="AO289" s="56"/>
      <c r="AP289" s="56"/>
      <c r="AQ289" s="57"/>
      <c r="AR289" s="184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  <c r="BD289" s="103"/>
      <c r="BE289" s="103"/>
      <c r="BF289" s="103"/>
      <c r="BG289" s="103"/>
      <c r="BH289" s="103"/>
      <c r="BI289" s="103"/>
      <c r="BJ289" s="103"/>
      <c r="BK289" s="103"/>
      <c r="BL289" s="103"/>
      <c r="BM289" s="103"/>
      <c r="BN289" s="103"/>
      <c r="BO289" s="103"/>
      <c r="BP289" s="198"/>
      <c r="BQ289" s="198"/>
      <c r="BR289" s="198"/>
      <c r="BS289" s="198"/>
      <c r="BT289" s="198"/>
      <c r="BU289" s="198"/>
      <c r="BV289" s="198"/>
      <c r="BW289" s="198"/>
      <c r="BX289" s="198"/>
      <c r="BY289" s="198"/>
      <c r="BZ289" s="198"/>
      <c r="CA289" s="198"/>
      <c r="CB289" s="198"/>
      <c r="CC289" s="198"/>
      <c r="CD289" s="198"/>
      <c r="CE289" s="198"/>
      <c r="CF289" s="198"/>
      <c r="CG289" s="198"/>
      <c r="CH289" s="198"/>
      <c r="CI289" s="198"/>
      <c r="CJ289" s="198"/>
      <c r="CK289" s="198"/>
      <c r="CL289" s="198"/>
      <c r="CM289" s="198"/>
      <c r="CN289" s="198"/>
      <c r="CO289" s="198"/>
      <c r="CP289" s="198"/>
      <c r="CQ289" s="198"/>
      <c r="CR289" s="198"/>
      <c r="CS289" s="198"/>
      <c r="CT289" s="198"/>
      <c r="CU289" s="198"/>
      <c r="CV289" s="198"/>
      <c r="CW289" s="198"/>
      <c r="CX289" s="198"/>
      <c r="CY289" s="198"/>
      <c r="CZ289" s="198"/>
      <c r="DA289" s="198"/>
      <c r="DB289" s="198"/>
      <c r="DC289" s="198"/>
      <c r="DD289" s="198"/>
      <c r="DE289" s="198"/>
      <c r="DF289" s="198"/>
      <c r="DG289" s="198"/>
      <c r="DH289" s="198"/>
      <c r="DI289" s="198"/>
      <c r="DJ289" s="198"/>
      <c r="DK289" s="198"/>
      <c r="DL289" s="198"/>
      <c r="DM289" s="198"/>
      <c r="DN289" s="198"/>
      <c r="DO289" s="198"/>
      <c r="DP289" s="198"/>
      <c r="DQ289" s="198"/>
      <c r="DR289" s="198"/>
      <c r="DS289" s="198"/>
      <c r="DT289" s="198"/>
      <c r="DU289" s="198"/>
      <c r="DV289" s="198"/>
      <c r="DW289" s="198"/>
      <c r="DX289" s="198"/>
      <c r="DY289" s="198"/>
      <c r="DZ289" s="198"/>
      <c r="EA289" s="198"/>
      <c r="EB289" s="198"/>
      <c r="EC289" s="198"/>
      <c r="ED289" s="198"/>
      <c r="EE289" s="198"/>
      <c r="EF289" s="198"/>
    </row>
    <row r="290" spans="1:136" s="24" customFormat="1" ht="15.75" hidden="1" customHeight="1">
      <c r="A290" s="569">
        <v>312</v>
      </c>
      <c r="B290" s="569"/>
      <c r="C290" s="569"/>
      <c r="D290" s="570" t="s">
        <v>2</v>
      </c>
      <c r="E290" s="570"/>
      <c r="F290" s="570"/>
      <c r="G290" s="570"/>
      <c r="H290" s="22">
        <f t="shared" si="310"/>
        <v>0</v>
      </c>
      <c r="I290" s="55"/>
      <c r="J290" s="307"/>
      <c r="K290" s="56"/>
      <c r="L290" s="56"/>
      <c r="M290" s="56"/>
      <c r="N290" s="56"/>
      <c r="O290" s="328"/>
      <c r="P290" s="217"/>
      <c r="Q290" s="217"/>
      <c r="R290" s="217"/>
      <c r="S290" s="217"/>
      <c r="T290" s="23">
        <f t="shared" si="312"/>
        <v>0</v>
      </c>
      <c r="U290" s="55"/>
      <c r="V290" s="307"/>
      <c r="W290" s="56"/>
      <c r="X290" s="56"/>
      <c r="Y290" s="56"/>
      <c r="Z290" s="56"/>
      <c r="AA290" s="56"/>
      <c r="AB290" s="56"/>
      <c r="AC290" s="56"/>
      <c r="AD290" s="56"/>
      <c r="AE290" s="57"/>
      <c r="AF290" s="104">
        <f t="shared" si="313"/>
        <v>0</v>
      </c>
      <c r="AG290" s="55"/>
      <c r="AH290" s="307"/>
      <c r="AI290" s="56"/>
      <c r="AJ290" s="56"/>
      <c r="AK290" s="56"/>
      <c r="AL290" s="56"/>
      <c r="AM290" s="56"/>
      <c r="AN290" s="56"/>
      <c r="AO290" s="56"/>
      <c r="AP290" s="56"/>
      <c r="AQ290" s="57"/>
      <c r="AR290" s="201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  <c r="BD290" s="103"/>
      <c r="BE290" s="103"/>
      <c r="BF290" s="103"/>
      <c r="BG290" s="103"/>
      <c r="BH290" s="103"/>
      <c r="BI290" s="103"/>
      <c r="BJ290" s="103"/>
      <c r="BK290" s="103"/>
      <c r="BL290" s="103"/>
      <c r="BM290" s="103"/>
      <c r="BN290" s="103"/>
      <c r="BO290" s="103"/>
      <c r="BP290" s="198"/>
      <c r="BQ290" s="198"/>
      <c r="BR290" s="198"/>
      <c r="BS290" s="198"/>
      <c r="BT290" s="198"/>
      <c r="BU290" s="198"/>
      <c r="BV290" s="198"/>
      <c r="BW290" s="198"/>
      <c r="BX290" s="198"/>
      <c r="BY290" s="198"/>
      <c r="BZ290" s="198"/>
      <c r="CA290" s="198"/>
      <c r="CB290" s="198"/>
      <c r="CC290" s="198"/>
      <c r="CD290" s="198"/>
      <c r="CE290" s="198"/>
      <c r="CF290" s="198"/>
      <c r="CG290" s="198"/>
      <c r="CH290" s="198"/>
      <c r="CI290" s="198"/>
      <c r="CJ290" s="198"/>
      <c r="CK290" s="198"/>
      <c r="CL290" s="198"/>
      <c r="CM290" s="198"/>
      <c r="CN290" s="198"/>
      <c r="CO290" s="198"/>
      <c r="CP290" s="198"/>
      <c r="CQ290" s="198"/>
      <c r="CR290" s="198"/>
      <c r="CS290" s="198"/>
      <c r="CT290" s="198"/>
      <c r="CU290" s="198"/>
      <c r="CV290" s="198"/>
      <c r="CW290" s="198"/>
      <c r="CX290" s="198"/>
      <c r="CY290" s="198"/>
      <c r="CZ290" s="198"/>
      <c r="DA290" s="198"/>
      <c r="DB290" s="198"/>
      <c r="DC290" s="198"/>
      <c r="DD290" s="198"/>
      <c r="DE290" s="198"/>
      <c r="DF290" s="198"/>
      <c r="DG290" s="198"/>
      <c r="DH290" s="198"/>
      <c r="DI290" s="198"/>
      <c r="DJ290" s="198"/>
      <c r="DK290" s="198"/>
      <c r="DL290" s="198"/>
      <c r="DM290" s="198"/>
      <c r="DN290" s="198"/>
      <c r="DO290" s="198"/>
      <c r="DP290" s="198"/>
      <c r="DQ290" s="198"/>
      <c r="DR290" s="198"/>
      <c r="DS290" s="198"/>
      <c r="DT290" s="198"/>
      <c r="DU290" s="198"/>
      <c r="DV290" s="198"/>
      <c r="DW290" s="198"/>
      <c r="DX290" s="198"/>
      <c r="DY290" s="198"/>
      <c r="DZ290" s="198"/>
      <c r="EA290" s="198"/>
      <c r="EB290" s="198"/>
      <c r="EC290" s="198"/>
      <c r="ED290" s="198"/>
      <c r="EE290" s="198"/>
      <c r="EF290" s="198"/>
    </row>
    <row r="291" spans="1:136" s="24" customFormat="1" ht="15.75" hidden="1" customHeight="1">
      <c r="A291" s="569">
        <v>313</v>
      </c>
      <c r="B291" s="569"/>
      <c r="C291" s="569"/>
      <c r="D291" s="570" t="s">
        <v>3</v>
      </c>
      <c r="E291" s="570"/>
      <c r="F291" s="570"/>
      <c r="G291" s="570"/>
      <c r="H291" s="22">
        <f t="shared" si="310"/>
        <v>0</v>
      </c>
      <c r="I291" s="55"/>
      <c r="J291" s="307"/>
      <c r="K291" s="56"/>
      <c r="L291" s="56"/>
      <c r="M291" s="56"/>
      <c r="N291" s="56"/>
      <c r="O291" s="328"/>
      <c r="P291" s="217"/>
      <c r="Q291" s="217"/>
      <c r="R291" s="217"/>
      <c r="S291" s="217"/>
      <c r="T291" s="23">
        <f t="shared" si="312"/>
        <v>0</v>
      </c>
      <c r="U291" s="55"/>
      <c r="V291" s="307"/>
      <c r="W291" s="56"/>
      <c r="X291" s="56"/>
      <c r="Y291" s="56"/>
      <c r="Z291" s="56"/>
      <c r="AA291" s="56"/>
      <c r="AB291" s="56"/>
      <c r="AC291" s="56"/>
      <c r="AD291" s="56"/>
      <c r="AE291" s="57"/>
      <c r="AF291" s="104">
        <f t="shared" si="313"/>
        <v>0</v>
      </c>
      <c r="AG291" s="55"/>
      <c r="AH291" s="307"/>
      <c r="AI291" s="56"/>
      <c r="AJ291" s="56"/>
      <c r="AK291" s="56"/>
      <c r="AL291" s="56"/>
      <c r="AM291" s="56"/>
      <c r="AN291" s="56"/>
      <c r="AO291" s="56"/>
      <c r="AP291" s="56"/>
      <c r="AQ291" s="57"/>
      <c r="AR291" s="201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  <c r="BD291" s="103"/>
      <c r="BE291" s="103"/>
      <c r="BF291" s="103"/>
      <c r="BG291" s="103"/>
      <c r="BH291" s="103"/>
      <c r="BI291" s="103"/>
      <c r="BJ291" s="103"/>
      <c r="BK291" s="103"/>
      <c r="BL291" s="103"/>
      <c r="BM291" s="103"/>
      <c r="BN291" s="103"/>
      <c r="BO291" s="103"/>
      <c r="BP291" s="198"/>
      <c r="BQ291" s="198"/>
      <c r="BR291" s="198"/>
      <c r="BS291" s="198"/>
      <c r="BT291" s="198"/>
      <c r="BU291" s="198"/>
      <c r="BV291" s="198"/>
      <c r="BW291" s="198"/>
      <c r="BX291" s="198"/>
      <c r="BY291" s="198"/>
      <c r="BZ291" s="198"/>
      <c r="CA291" s="198"/>
      <c r="CB291" s="198"/>
      <c r="CC291" s="198"/>
      <c r="CD291" s="198"/>
      <c r="CE291" s="198"/>
      <c r="CF291" s="198"/>
      <c r="CG291" s="198"/>
      <c r="CH291" s="198"/>
      <c r="CI291" s="198"/>
      <c r="CJ291" s="198"/>
      <c r="CK291" s="198"/>
      <c r="CL291" s="198"/>
      <c r="CM291" s="198"/>
      <c r="CN291" s="198"/>
      <c r="CO291" s="198"/>
      <c r="CP291" s="198"/>
      <c r="CQ291" s="198"/>
      <c r="CR291" s="198"/>
      <c r="CS291" s="198"/>
      <c r="CT291" s="198"/>
      <c r="CU291" s="198"/>
      <c r="CV291" s="198"/>
      <c r="CW291" s="198"/>
      <c r="CX291" s="198"/>
      <c r="CY291" s="198"/>
      <c r="CZ291" s="198"/>
      <c r="DA291" s="198"/>
      <c r="DB291" s="198"/>
      <c r="DC291" s="198"/>
      <c r="DD291" s="198"/>
      <c r="DE291" s="198"/>
      <c r="DF291" s="198"/>
      <c r="DG291" s="198"/>
      <c r="DH291" s="198"/>
      <c r="DI291" s="198"/>
      <c r="DJ291" s="198"/>
      <c r="DK291" s="198"/>
      <c r="DL291" s="198"/>
      <c r="DM291" s="198"/>
      <c r="DN291" s="198"/>
      <c r="DO291" s="198"/>
      <c r="DP291" s="198"/>
      <c r="DQ291" s="198"/>
      <c r="DR291" s="198"/>
      <c r="DS291" s="198"/>
      <c r="DT291" s="198"/>
      <c r="DU291" s="198"/>
      <c r="DV291" s="198"/>
      <c r="DW291" s="198"/>
      <c r="DX291" s="198"/>
      <c r="DY291" s="198"/>
      <c r="DZ291" s="198"/>
      <c r="EA291" s="198"/>
      <c r="EB291" s="198"/>
      <c r="EC291" s="198"/>
      <c r="ED291" s="198"/>
      <c r="EE291" s="198"/>
      <c r="EF291" s="198"/>
    </row>
    <row r="292" spans="1:136" s="21" customFormat="1" ht="15.75" hidden="1" customHeight="1">
      <c r="A292" s="568">
        <v>32</v>
      </c>
      <c r="B292" s="568"/>
      <c r="C292" s="35"/>
      <c r="D292" s="573" t="s">
        <v>4</v>
      </c>
      <c r="E292" s="573"/>
      <c r="F292" s="573"/>
      <c r="G292" s="565"/>
      <c r="H292" s="19">
        <f t="shared" si="310"/>
        <v>0</v>
      </c>
      <c r="I292" s="52">
        <f t="shared" ref="I292:O292" si="321">SUM(I293:I296)</f>
        <v>0</v>
      </c>
      <c r="J292" s="306">
        <f t="shared" si="321"/>
        <v>0</v>
      </c>
      <c r="K292" s="53">
        <f t="shared" si="321"/>
        <v>0</v>
      </c>
      <c r="L292" s="53">
        <f t="shared" si="321"/>
        <v>0</v>
      </c>
      <c r="M292" s="53">
        <f t="shared" si="321"/>
        <v>0</v>
      </c>
      <c r="N292" s="53">
        <f t="shared" si="321"/>
        <v>0</v>
      </c>
      <c r="O292" s="327">
        <f t="shared" si="321"/>
        <v>0</v>
      </c>
      <c r="P292" s="217"/>
      <c r="Q292" s="217"/>
      <c r="R292" s="217"/>
      <c r="S292" s="217"/>
      <c r="T292" s="19">
        <f t="shared" si="312"/>
        <v>0</v>
      </c>
      <c r="U292" s="52"/>
      <c r="V292" s="306"/>
      <c r="W292" s="53"/>
      <c r="X292" s="53"/>
      <c r="Y292" s="53"/>
      <c r="Z292" s="53"/>
      <c r="AA292" s="53"/>
      <c r="AB292" s="53"/>
      <c r="AC292" s="53"/>
      <c r="AD292" s="53"/>
      <c r="AE292" s="54"/>
      <c r="AF292" s="106">
        <f t="shared" si="313"/>
        <v>0</v>
      </c>
      <c r="AG292" s="52"/>
      <c r="AH292" s="306"/>
      <c r="AI292" s="53">
        <f t="shared" ref="AI292:AQ292" si="322">SUM(AI293:AI296)</f>
        <v>0</v>
      </c>
      <c r="AJ292" s="53">
        <f t="shared" si="322"/>
        <v>0</v>
      </c>
      <c r="AK292" s="53">
        <f t="shared" si="322"/>
        <v>0</v>
      </c>
      <c r="AL292" s="53">
        <f t="shared" si="322"/>
        <v>0</v>
      </c>
      <c r="AM292" s="53">
        <f>SUM(AM293:AM296)</f>
        <v>0</v>
      </c>
      <c r="AN292" s="53">
        <f t="shared" si="322"/>
        <v>0</v>
      </c>
      <c r="AO292" s="53">
        <f t="shared" si="322"/>
        <v>0</v>
      </c>
      <c r="AP292" s="53">
        <f t="shared" si="322"/>
        <v>0</v>
      </c>
      <c r="AQ292" s="54">
        <f t="shared" si="322"/>
        <v>0</v>
      </c>
      <c r="AR292" s="201"/>
      <c r="AS292" s="103"/>
      <c r="AT292" s="103"/>
      <c r="AU292" s="103"/>
      <c r="AV292" s="103"/>
      <c r="AW292" s="103"/>
      <c r="AX292" s="103"/>
      <c r="AY292" s="103"/>
      <c r="AZ292" s="124"/>
      <c r="BA292" s="124"/>
      <c r="BB292" s="124"/>
      <c r="BC292" s="124"/>
      <c r="BD292" s="124"/>
      <c r="BE292" s="124"/>
      <c r="BF292" s="124"/>
      <c r="BG292" s="124"/>
      <c r="BH292" s="124"/>
      <c r="BI292" s="124"/>
      <c r="BJ292" s="124"/>
      <c r="BK292" s="124"/>
      <c r="BL292" s="124"/>
      <c r="BM292" s="124"/>
      <c r="BN292" s="124"/>
      <c r="BO292" s="124"/>
      <c r="BP292" s="204"/>
      <c r="BQ292" s="204"/>
      <c r="BR292" s="204"/>
      <c r="BS292" s="204"/>
      <c r="BT292" s="204"/>
      <c r="BU292" s="204"/>
      <c r="BV292" s="204"/>
      <c r="BW292" s="204"/>
      <c r="BX292" s="204"/>
      <c r="BY292" s="204"/>
      <c r="BZ292" s="204"/>
      <c r="CA292" s="204"/>
      <c r="CB292" s="204"/>
      <c r="CC292" s="204"/>
      <c r="CD292" s="204"/>
      <c r="CE292" s="204"/>
      <c r="CF292" s="204"/>
      <c r="CG292" s="204"/>
      <c r="CH292" s="204"/>
      <c r="CI292" s="204"/>
      <c r="CJ292" s="204"/>
      <c r="CK292" s="204"/>
      <c r="CL292" s="204"/>
      <c r="CM292" s="204"/>
      <c r="CN292" s="204"/>
      <c r="CO292" s="204"/>
      <c r="CP292" s="204"/>
      <c r="CQ292" s="204"/>
      <c r="CR292" s="204"/>
      <c r="CS292" s="204"/>
      <c r="CT292" s="204"/>
      <c r="CU292" s="204"/>
      <c r="CV292" s="204"/>
      <c r="CW292" s="204"/>
      <c r="CX292" s="204"/>
      <c r="CY292" s="204"/>
      <c r="CZ292" s="204"/>
      <c r="DA292" s="204"/>
      <c r="DB292" s="204"/>
      <c r="DC292" s="204"/>
      <c r="DD292" s="204"/>
      <c r="DE292" s="204"/>
      <c r="DF292" s="204"/>
      <c r="DG292" s="204"/>
      <c r="DH292" s="204"/>
      <c r="DI292" s="204"/>
      <c r="DJ292" s="204"/>
      <c r="DK292" s="204"/>
      <c r="DL292" s="204"/>
      <c r="DM292" s="204"/>
      <c r="DN292" s="204"/>
      <c r="DO292" s="204"/>
      <c r="DP292" s="204"/>
      <c r="DQ292" s="204"/>
      <c r="DR292" s="204"/>
      <c r="DS292" s="204"/>
      <c r="DT292" s="204"/>
      <c r="DU292" s="204"/>
      <c r="DV292" s="204"/>
      <c r="DW292" s="204"/>
      <c r="DX292" s="204"/>
      <c r="DY292" s="204"/>
      <c r="DZ292" s="204"/>
      <c r="EA292" s="204"/>
      <c r="EB292" s="204"/>
      <c r="EC292" s="204"/>
      <c r="ED292" s="204"/>
      <c r="EE292" s="204"/>
      <c r="EF292" s="204"/>
    </row>
    <row r="293" spans="1:136" s="24" customFormat="1" ht="15.75" hidden="1" customHeight="1">
      <c r="A293" s="569">
        <v>321</v>
      </c>
      <c r="B293" s="569"/>
      <c r="C293" s="569"/>
      <c r="D293" s="570" t="s">
        <v>5</v>
      </c>
      <c r="E293" s="570"/>
      <c r="F293" s="570"/>
      <c r="G293" s="570"/>
      <c r="H293" s="22">
        <f t="shared" si="310"/>
        <v>0</v>
      </c>
      <c r="I293" s="55"/>
      <c r="J293" s="307"/>
      <c r="K293" s="56"/>
      <c r="L293" s="56"/>
      <c r="M293" s="56"/>
      <c r="N293" s="56"/>
      <c r="O293" s="328"/>
      <c r="P293" s="217"/>
      <c r="Q293" s="217"/>
      <c r="R293" s="217"/>
      <c r="S293" s="217"/>
      <c r="T293" s="23">
        <f t="shared" si="312"/>
        <v>0</v>
      </c>
      <c r="U293" s="55"/>
      <c r="V293" s="307"/>
      <c r="W293" s="56"/>
      <c r="X293" s="56"/>
      <c r="Y293" s="56"/>
      <c r="Z293" s="56"/>
      <c r="AA293" s="56"/>
      <c r="AB293" s="56"/>
      <c r="AC293" s="56"/>
      <c r="AD293" s="56"/>
      <c r="AE293" s="57"/>
      <c r="AF293" s="104">
        <f t="shared" si="313"/>
        <v>0</v>
      </c>
      <c r="AG293" s="55"/>
      <c r="AH293" s="307"/>
      <c r="AI293" s="56"/>
      <c r="AJ293" s="56"/>
      <c r="AK293" s="56"/>
      <c r="AL293" s="56"/>
      <c r="AM293" s="56"/>
      <c r="AN293" s="56"/>
      <c r="AO293" s="56"/>
      <c r="AP293" s="56"/>
      <c r="AQ293" s="57"/>
      <c r="AR293" s="201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  <c r="BD293" s="103"/>
      <c r="BE293" s="103"/>
      <c r="BF293" s="103"/>
      <c r="BG293" s="103"/>
      <c r="BH293" s="103"/>
      <c r="BI293" s="103"/>
      <c r="BJ293" s="103"/>
      <c r="BK293" s="103"/>
      <c r="BL293" s="103"/>
      <c r="BM293" s="103"/>
      <c r="BN293" s="103"/>
      <c r="BO293" s="103"/>
      <c r="BP293" s="198"/>
      <c r="BQ293" s="198"/>
      <c r="BR293" s="198"/>
      <c r="BS293" s="198"/>
      <c r="BT293" s="198"/>
      <c r="BU293" s="198"/>
      <c r="BV293" s="198"/>
      <c r="BW293" s="198"/>
      <c r="BX293" s="198"/>
      <c r="BY293" s="198"/>
      <c r="BZ293" s="198"/>
      <c r="CA293" s="198"/>
      <c r="CB293" s="198"/>
      <c r="CC293" s="198"/>
      <c r="CD293" s="198"/>
      <c r="CE293" s="198"/>
      <c r="CF293" s="198"/>
      <c r="CG293" s="198"/>
      <c r="CH293" s="198"/>
      <c r="CI293" s="198"/>
      <c r="CJ293" s="198"/>
      <c r="CK293" s="198"/>
      <c r="CL293" s="198"/>
      <c r="CM293" s="198"/>
      <c r="CN293" s="198"/>
      <c r="CO293" s="198"/>
      <c r="CP293" s="198"/>
      <c r="CQ293" s="198"/>
      <c r="CR293" s="198"/>
      <c r="CS293" s="198"/>
      <c r="CT293" s="198"/>
      <c r="CU293" s="198"/>
      <c r="CV293" s="198"/>
      <c r="CW293" s="198"/>
      <c r="CX293" s="198"/>
      <c r="CY293" s="198"/>
      <c r="CZ293" s="198"/>
      <c r="DA293" s="198"/>
      <c r="DB293" s="198"/>
      <c r="DC293" s="198"/>
      <c r="DD293" s="198"/>
      <c r="DE293" s="198"/>
      <c r="DF293" s="198"/>
      <c r="DG293" s="198"/>
      <c r="DH293" s="198"/>
      <c r="DI293" s="198"/>
      <c r="DJ293" s="198"/>
      <c r="DK293" s="198"/>
      <c r="DL293" s="198"/>
      <c r="DM293" s="198"/>
      <c r="DN293" s="198"/>
      <c r="DO293" s="198"/>
      <c r="DP293" s="198"/>
      <c r="DQ293" s="198"/>
      <c r="DR293" s="198"/>
      <c r="DS293" s="198"/>
      <c r="DT293" s="198"/>
      <c r="DU293" s="198"/>
      <c r="DV293" s="198"/>
      <c r="DW293" s="198"/>
      <c r="DX293" s="198"/>
      <c r="DY293" s="198"/>
      <c r="DZ293" s="198"/>
      <c r="EA293" s="198"/>
      <c r="EB293" s="198"/>
      <c r="EC293" s="198"/>
      <c r="ED293" s="198"/>
      <c r="EE293" s="198"/>
      <c r="EF293" s="198"/>
    </row>
    <row r="294" spans="1:136" s="24" customFormat="1" ht="15.75" hidden="1" customHeight="1">
      <c r="A294" s="569">
        <v>322</v>
      </c>
      <c r="B294" s="569"/>
      <c r="C294" s="569"/>
      <c r="D294" s="570" t="s">
        <v>6</v>
      </c>
      <c r="E294" s="570"/>
      <c r="F294" s="570"/>
      <c r="G294" s="570"/>
      <c r="H294" s="22">
        <f t="shared" si="310"/>
        <v>0</v>
      </c>
      <c r="I294" s="55"/>
      <c r="J294" s="307"/>
      <c r="K294" s="56"/>
      <c r="L294" s="56"/>
      <c r="M294" s="56"/>
      <c r="N294" s="56"/>
      <c r="O294" s="328"/>
      <c r="P294" s="217"/>
      <c r="Q294" s="217"/>
      <c r="R294" s="217"/>
      <c r="S294" s="217"/>
      <c r="T294" s="23">
        <f t="shared" si="312"/>
        <v>0</v>
      </c>
      <c r="U294" s="55"/>
      <c r="V294" s="307"/>
      <c r="W294" s="56"/>
      <c r="X294" s="56"/>
      <c r="Y294" s="56"/>
      <c r="Z294" s="56"/>
      <c r="AA294" s="56"/>
      <c r="AB294" s="56"/>
      <c r="AC294" s="56"/>
      <c r="AD294" s="56"/>
      <c r="AE294" s="57"/>
      <c r="AF294" s="104">
        <f t="shared" si="313"/>
        <v>0</v>
      </c>
      <c r="AG294" s="55"/>
      <c r="AH294" s="307"/>
      <c r="AI294" s="56"/>
      <c r="AJ294" s="56"/>
      <c r="AK294" s="56"/>
      <c r="AL294" s="56"/>
      <c r="AM294" s="56"/>
      <c r="AN294" s="56"/>
      <c r="AO294" s="56"/>
      <c r="AP294" s="56"/>
      <c r="AQ294" s="57"/>
      <c r="AR294" s="201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  <c r="BD294" s="103"/>
      <c r="BE294" s="103"/>
      <c r="BF294" s="103"/>
      <c r="BG294" s="103"/>
      <c r="BH294" s="103"/>
      <c r="BI294" s="103"/>
      <c r="BJ294" s="103"/>
      <c r="BK294" s="103"/>
      <c r="BL294" s="103"/>
      <c r="BM294" s="103"/>
      <c r="BN294" s="103"/>
      <c r="BO294" s="103"/>
      <c r="BP294" s="198"/>
      <c r="BQ294" s="198"/>
      <c r="BR294" s="198"/>
      <c r="BS294" s="198"/>
      <c r="BT294" s="198"/>
      <c r="BU294" s="198"/>
      <c r="BV294" s="198"/>
      <c r="BW294" s="198"/>
      <c r="BX294" s="198"/>
      <c r="BY294" s="198"/>
      <c r="BZ294" s="198"/>
      <c r="CA294" s="198"/>
      <c r="CB294" s="198"/>
      <c r="CC294" s="198"/>
      <c r="CD294" s="198"/>
      <c r="CE294" s="198"/>
      <c r="CF294" s="198"/>
      <c r="CG294" s="198"/>
      <c r="CH294" s="198"/>
      <c r="CI294" s="198"/>
      <c r="CJ294" s="198"/>
      <c r="CK294" s="198"/>
      <c r="CL294" s="198"/>
      <c r="CM294" s="198"/>
      <c r="CN294" s="198"/>
      <c r="CO294" s="198"/>
      <c r="CP294" s="198"/>
      <c r="CQ294" s="198"/>
      <c r="CR294" s="198"/>
      <c r="CS294" s="198"/>
      <c r="CT294" s="198"/>
      <c r="CU294" s="198"/>
      <c r="CV294" s="198"/>
      <c r="CW294" s="198"/>
      <c r="CX294" s="198"/>
      <c r="CY294" s="198"/>
      <c r="CZ294" s="198"/>
      <c r="DA294" s="198"/>
      <c r="DB294" s="198"/>
      <c r="DC294" s="198"/>
      <c r="DD294" s="198"/>
      <c r="DE294" s="198"/>
      <c r="DF294" s="198"/>
      <c r="DG294" s="198"/>
      <c r="DH294" s="198"/>
      <c r="DI294" s="198"/>
      <c r="DJ294" s="198"/>
      <c r="DK294" s="198"/>
      <c r="DL294" s="198"/>
      <c r="DM294" s="198"/>
      <c r="DN294" s="198"/>
      <c r="DO294" s="198"/>
      <c r="DP294" s="198"/>
      <c r="DQ294" s="198"/>
      <c r="DR294" s="198"/>
      <c r="DS294" s="198"/>
      <c r="DT294" s="198"/>
      <c r="DU294" s="198"/>
      <c r="DV294" s="198"/>
      <c r="DW294" s="198"/>
      <c r="DX294" s="198"/>
      <c r="DY294" s="198"/>
      <c r="DZ294" s="198"/>
      <c r="EA294" s="198"/>
      <c r="EB294" s="198"/>
      <c r="EC294" s="198"/>
      <c r="ED294" s="198"/>
      <c r="EE294" s="198"/>
      <c r="EF294" s="198"/>
    </row>
    <row r="295" spans="1:136" s="24" customFormat="1" ht="15.75" hidden="1" customHeight="1">
      <c r="A295" s="569">
        <v>323</v>
      </c>
      <c r="B295" s="569"/>
      <c r="C295" s="569"/>
      <c r="D295" s="570" t="s">
        <v>7</v>
      </c>
      <c r="E295" s="570"/>
      <c r="F295" s="570"/>
      <c r="G295" s="570"/>
      <c r="H295" s="22">
        <f t="shared" si="310"/>
        <v>0</v>
      </c>
      <c r="I295" s="55"/>
      <c r="J295" s="307"/>
      <c r="K295" s="56"/>
      <c r="L295" s="56"/>
      <c r="M295" s="56"/>
      <c r="N295" s="56"/>
      <c r="O295" s="328"/>
      <c r="P295" s="217"/>
      <c r="Q295" s="217"/>
      <c r="R295" s="217"/>
      <c r="S295" s="217"/>
      <c r="T295" s="23">
        <f t="shared" si="312"/>
        <v>0</v>
      </c>
      <c r="U295" s="55"/>
      <c r="V295" s="307"/>
      <c r="W295" s="56"/>
      <c r="X295" s="56"/>
      <c r="Y295" s="56"/>
      <c r="Z295" s="56"/>
      <c r="AA295" s="56"/>
      <c r="AB295" s="56"/>
      <c r="AC295" s="56"/>
      <c r="AD295" s="56"/>
      <c r="AE295" s="57"/>
      <c r="AF295" s="104">
        <f t="shared" si="313"/>
        <v>0</v>
      </c>
      <c r="AG295" s="55"/>
      <c r="AH295" s="307"/>
      <c r="AI295" s="56"/>
      <c r="AJ295" s="56"/>
      <c r="AK295" s="56"/>
      <c r="AL295" s="56"/>
      <c r="AM295" s="56"/>
      <c r="AN295" s="56"/>
      <c r="AO295" s="56"/>
      <c r="AP295" s="56"/>
      <c r="AQ295" s="57"/>
      <c r="AR295" s="201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  <c r="BD295" s="103"/>
      <c r="BE295" s="103"/>
      <c r="BF295" s="103"/>
      <c r="BG295" s="103"/>
      <c r="BH295" s="103"/>
      <c r="BI295" s="103"/>
      <c r="BJ295" s="103"/>
      <c r="BK295" s="103"/>
      <c r="BL295" s="103"/>
      <c r="BM295" s="103"/>
      <c r="BN295" s="103"/>
      <c r="BO295" s="103"/>
      <c r="BP295" s="198"/>
      <c r="BQ295" s="198"/>
      <c r="BR295" s="198"/>
      <c r="BS295" s="198"/>
      <c r="BT295" s="198"/>
      <c r="BU295" s="198"/>
      <c r="BV295" s="198"/>
      <c r="BW295" s="198"/>
      <c r="BX295" s="198"/>
      <c r="BY295" s="198"/>
      <c r="BZ295" s="198"/>
      <c r="CA295" s="198"/>
      <c r="CB295" s="198"/>
      <c r="CC295" s="198"/>
      <c r="CD295" s="198"/>
      <c r="CE295" s="198"/>
      <c r="CF295" s="198"/>
      <c r="CG295" s="198"/>
      <c r="CH295" s="198"/>
      <c r="CI295" s="198"/>
      <c r="CJ295" s="198"/>
      <c r="CK295" s="198"/>
      <c r="CL295" s="198"/>
      <c r="CM295" s="198"/>
      <c r="CN295" s="198"/>
      <c r="CO295" s="198"/>
      <c r="CP295" s="198"/>
      <c r="CQ295" s="198"/>
      <c r="CR295" s="198"/>
      <c r="CS295" s="198"/>
      <c r="CT295" s="198"/>
      <c r="CU295" s="198"/>
      <c r="CV295" s="198"/>
      <c r="CW295" s="198"/>
      <c r="CX295" s="198"/>
      <c r="CY295" s="198"/>
      <c r="CZ295" s="198"/>
      <c r="DA295" s="198"/>
      <c r="DB295" s="198"/>
      <c r="DC295" s="198"/>
      <c r="DD295" s="198"/>
      <c r="DE295" s="198"/>
      <c r="DF295" s="198"/>
      <c r="DG295" s="198"/>
      <c r="DH295" s="198"/>
      <c r="DI295" s="198"/>
      <c r="DJ295" s="198"/>
      <c r="DK295" s="198"/>
      <c r="DL295" s="198"/>
      <c r="DM295" s="198"/>
      <c r="DN295" s="198"/>
      <c r="DO295" s="198"/>
      <c r="DP295" s="198"/>
      <c r="DQ295" s="198"/>
      <c r="DR295" s="198"/>
      <c r="DS295" s="198"/>
      <c r="DT295" s="198"/>
      <c r="DU295" s="198"/>
      <c r="DV295" s="198"/>
      <c r="DW295" s="198"/>
      <c r="DX295" s="198"/>
      <c r="DY295" s="198"/>
      <c r="DZ295" s="198"/>
      <c r="EA295" s="198"/>
      <c r="EB295" s="198"/>
      <c r="EC295" s="198"/>
      <c r="ED295" s="198"/>
      <c r="EE295" s="198"/>
      <c r="EF295" s="198"/>
    </row>
    <row r="296" spans="1:136" s="24" customFormat="1" ht="15.75" hidden="1" customHeight="1">
      <c r="A296" s="569">
        <v>329</v>
      </c>
      <c r="B296" s="569"/>
      <c r="C296" s="569"/>
      <c r="D296" s="570" t="s">
        <v>8</v>
      </c>
      <c r="E296" s="570"/>
      <c r="F296" s="570"/>
      <c r="G296" s="570"/>
      <c r="H296" s="22">
        <f t="shared" si="310"/>
        <v>0</v>
      </c>
      <c r="I296" s="55"/>
      <c r="J296" s="307"/>
      <c r="K296" s="56"/>
      <c r="L296" s="56"/>
      <c r="M296" s="56"/>
      <c r="N296" s="56"/>
      <c r="O296" s="328"/>
      <c r="P296" s="217"/>
      <c r="Q296" s="217"/>
      <c r="R296" s="217"/>
      <c r="S296" s="217"/>
      <c r="T296" s="23">
        <f t="shared" si="312"/>
        <v>0</v>
      </c>
      <c r="U296" s="55"/>
      <c r="V296" s="307"/>
      <c r="W296" s="56"/>
      <c r="X296" s="56"/>
      <c r="Y296" s="56"/>
      <c r="Z296" s="56"/>
      <c r="AA296" s="56"/>
      <c r="AB296" s="56"/>
      <c r="AC296" s="56"/>
      <c r="AD296" s="56"/>
      <c r="AE296" s="57"/>
      <c r="AF296" s="104">
        <f t="shared" si="313"/>
        <v>0</v>
      </c>
      <c r="AG296" s="55"/>
      <c r="AH296" s="307"/>
      <c r="AI296" s="56"/>
      <c r="AJ296" s="56"/>
      <c r="AK296" s="56"/>
      <c r="AL296" s="56"/>
      <c r="AM296" s="56"/>
      <c r="AN296" s="56"/>
      <c r="AO296" s="56"/>
      <c r="AP296" s="56"/>
      <c r="AQ296" s="57"/>
      <c r="AR296" s="201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  <c r="BD296" s="103"/>
      <c r="BE296" s="103"/>
      <c r="BF296" s="103"/>
      <c r="BG296" s="103"/>
      <c r="BH296" s="103"/>
      <c r="BI296" s="103"/>
      <c r="BJ296" s="103"/>
      <c r="BK296" s="103"/>
      <c r="BL296" s="103"/>
      <c r="BM296" s="103"/>
      <c r="BN296" s="103"/>
      <c r="BO296" s="103"/>
      <c r="BP296" s="198"/>
      <c r="BQ296" s="198"/>
      <c r="BR296" s="198"/>
      <c r="BS296" s="198"/>
      <c r="BT296" s="198"/>
      <c r="BU296" s="198"/>
      <c r="BV296" s="198"/>
      <c r="BW296" s="198"/>
      <c r="BX296" s="198"/>
      <c r="BY296" s="198"/>
      <c r="BZ296" s="198"/>
      <c r="CA296" s="198"/>
      <c r="CB296" s="198"/>
      <c r="CC296" s="198"/>
      <c r="CD296" s="198"/>
      <c r="CE296" s="198"/>
      <c r="CF296" s="198"/>
      <c r="CG296" s="198"/>
      <c r="CH296" s="198"/>
      <c r="CI296" s="198"/>
      <c r="CJ296" s="198"/>
      <c r="CK296" s="198"/>
      <c r="CL296" s="198"/>
      <c r="CM296" s="198"/>
      <c r="CN296" s="198"/>
      <c r="CO296" s="198"/>
      <c r="CP296" s="198"/>
      <c r="CQ296" s="198"/>
      <c r="CR296" s="198"/>
      <c r="CS296" s="198"/>
      <c r="CT296" s="198"/>
      <c r="CU296" s="198"/>
      <c r="CV296" s="198"/>
      <c r="CW296" s="198"/>
      <c r="CX296" s="198"/>
      <c r="CY296" s="198"/>
      <c r="CZ296" s="198"/>
      <c r="DA296" s="198"/>
      <c r="DB296" s="198"/>
      <c r="DC296" s="198"/>
      <c r="DD296" s="198"/>
      <c r="DE296" s="198"/>
      <c r="DF296" s="198"/>
      <c r="DG296" s="198"/>
      <c r="DH296" s="198"/>
      <c r="DI296" s="198"/>
      <c r="DJ296" s="198"/>
      <c r="DK296" s="198"/>
      <c r="DL296" s="198"/>
      <c r="DM296" s="198"/>
      <c r="DN296" s="198"/>
      <c r="DO296" s="198"/>
      <c r="DP296" s="198"/>
      <c r="DQ296" s="198"/>
      <c r="DR296" s="198"/>
      <c r="DS296" s="198"/>
      <c r="DT296" s="198"/>
      <c r="DU296" s="198"/>
      <c r="DV296" s="198"/>
      <c r="DW296" s="198"/>
      <c r="DX296" s="198"/>
      <c r="DY296" s="198"/>
      <c r="DZ296" s="198"/>
      <c r="EA296" s="198"/>
      <c r="EB296" s="198"/>
      <c r="EC296" s="198"/>
      <c r="ED296" s="198"/>
      <c r="EE296" s="198"/>
      <c r="EF296" s="198"/>
    </row>
    <row r="297" spans="1:136" s="21" customFormat="1" ht="15.75" hidden="1" customHeight="1">
      <c r="A297" s="568">
        <v>34</v>
      </c>
      <c r="B297" s="568"/>
      <c r="C297" s="35"/>
      <c r="D297" s="573" t="s">
        <v>9</v>
      </c>
      <c r="E297" s="573"/>
      <c r="F297" s="573"/>
      <c r="G297" s="565"/>
      <c r="H297" s="19">
        <f t="shared" si="310"/>
        <v>0</v>
      </c>
      <c r="I297" s="52">
        <f t="shared" ref="I297:O297" si="323">I298</f>
        <v>0</v>
      </c>
      <c r="J297" s="306">
        <f t="shared" si="323"/>
        <v>0</v>
      </c>
      <c r="K297" s="53">
        <f t="shared" si="323"/>
        <v>0</v>
      </c>
      <c r="L297" s="53">
        <f t="shared" si="323"/>
        <v>0</v>
      </c>
      <c r="M297" s="53">
        <f t="shared" si="323"/>
        <v>0</v>
      </c>
      <c r="N297" s="53">
        <f t="shared" si="323"/>
        <v>0</v>
      </c>
      <c r="O297" s="327">
        <f t="shared" si="323"/>
        <v>0</v>
      </c>
      <c r="P297" s="217"/>
      <c r="Q297" s="217"/>
      <c r="R297" s="217"/>
      <c r="S297" s="217"/>
      <c r="T297" s="19">
        <f t="shared" si="312"/>
        <v>0</v>
      </c>
      <c r="U297" s="52"/>
      <c r="V297" s="306"/>
      <c r="W297" s="53"/>
      <c r="X297" s="53"/>
      <c r="Y297" s="53"/>
      <c r="Z297" s="53"/>
      <c r="AA297" s="53"/>
      <c r="AB297" s="53"/>
      <c r="AC297" s="53"/>
      <c r="AD297" s="53"/>
      <c r="AE297" s="54"/>
      <c r="AF297" s="106">
        <f t="shared" si="313"/>
        <v>0</v>
      </c>
      <c r="AG297" s="52"/>
      <c r="AH297" s="306"/>
      <c r="AI297" s="53">
        <f t="shared" ref="AI297:AQ297" si="324">AI298</f>
        <v>0</v>
      </c>
      <c r="AJ297" s="53">
        <f t="shared" si="324"/>
        <v>0</v>
      </c>
      <c r="AK297" s="53">
        <f t="shared" si="324"/>
        <v>0</v>
      </c>
      <c r="AL297" s="53">
        <f t="shared" si="324"/>
        <v>0</v>
      </c>
      <c r="AM297" s="53">
        <f t="shared" si="324"/>
        <v>0</v>
      </c>
      <c r="AN297" s="53">
        <f t="shared" si="324"/>
        <v>0</v>
      </c>
      <c r="AO297" s="53">
        <f t="shared" si="324"/>
        <v>0</v>
      </c>
      <c r="AP297" s="53">
        <f t="shared" si="324"/>
        <v>0</v>
      </c>
      <c r="AQ297" s="54">
        <f t="shared" si="324"/>
        <v>0</v>
      </c>
      <c r="AR297" s="201"/>
      <c r="AS297" s="103"/>
      <c r="AT297" s="103"/>
      <c r="AU297" s="103"/>
      <c r="AV297" s="103"/>
      <c r="AW297" s="103"/>
      <c r="AX297" s="103"/>
      <c r="AY297" s="103"/>
      <c r="AZ297" s="124"/>
      <c r="BA297" s="124"/>
      <c r="BB297" s="124"/>
      <c r="BC297" s="124"/>
      <c r="BD297" s="124"/>
      <c r="BE297" s="124"/>
      <c r="BF297" s="124"/>
      <c r="BG297" s="124"/>
      <c r="BH297" s="124"/>
      <c r="BI297" s="124"/>
      <c r="BJ297" s="124"/>
      <c r="BK297" s="124"/>
      <c r="BL297" s="124"/>
      <c r="BM297" s="124"/>
      <c r="BN297" s="124"/>
      <c r="BO297" s="124"/>
      <c r="BP297" s="204"/>
      <c r="BQ297" s="204"/>
      <c r="BR297" s="204"/>
      <c r="BS297" s="204"/>
      <c r="BT297" s="204"/>
      <c r="BU297" s="204"/>
      <c r="BV297" s="204"/>
      <c r="BW297" s="204"/>
      <c r="BX297" s="204"/>
      <c r="BY297" s="204"/>
      <c r="BZ297" s="204"/>
      <c r="CA297" s="204"/>
      <c r="CB297" s="204"/>
      <c r="CC297" s="204"/>
      <c r="CD297" s="204"/>
      <c r="CE297" s="204"/>
      <c r="CF297" s="204"/>
      <c r="CG297" s="204"/>
      <c r="CH297" s="204"/>
      <c r="CI297" s="204"/>
      <c r="CJ297" s="204"/>
      <c r="CK297" s="204"/>
      <c r="CL297" s="204"/>
      <c r="CM297" s="204"/>
      <c r="CN297" s="204"/>
      <c r="CO297" s="204"/>
      <c r="CP297" s="204"/>
      <c r="CQ297" s="204"/>
      <c r="CR297" s="204"/>
      <c r="CS297" s="204"/>
      <c r="CT297" s="204"/>
      <c r="CU297" s="204"/>
      <c r="CV297" s="204"/>
      <c r="CW297" s="204"/>
      <c r="CX297" s="204"/>
      <c r="CY297" s="204"/>
      <c r="CZ297" s="204"/>
      <c r="DA297" s="204"/>
      <c r="DB297" s="204"/>
      <c r="DC297" s="204"/>
      <c r="DD297" s="204"/>
      <c r="DE297" s="204"/>
      <c r="DF297" s="204"/>
      <c r="DG297" s="204"/>
      <c r="DH297" s="204"/>
      <c r="DI297" s="204"/>
      <c r="DJ297" s="204"/>
      <c r="DK297" s="204"/>
      <c r="DL297" s="204"/>
      <c r="DM297" s="204"/>
      <c r="DN297" s="204"/>
      <c r="DO297" s="204"/>
      <c r="DP297" s="204"/>
      <c r="DQ297" s="204"/>
      <c r="DR297" s="204"/>
      <c r="DS297" s="204"/>
      <c r="DT297" s="204"/>
      <c r="DU297" s="204"/>
      <c r="DV297" s="204"/>
      <c r="DW297" s="204"/>
      <c r="DX297" s="204"/>
      <c r="DY297" s="204"/>
      <c r="DZ297" s="204"/>
      <c r="EA297" s="204"/>
      <c r="EB297" s="204"/>
      <c r="EC297" s="204"/>
      <c r="ED297" s="204"/>
      <c r="EE297" s="204"/>
      <c r="EF297" s="204"/>
    </row>
    <row r="298" spans="1:136" s="24" customFormat="1" ht="15.75" hidden="1" customHeight="1">
      <c r="A298" s="569">
        <v>343</v>
      </c>
      <c r="B298" s="569"/>
      <c r="C298" s="569"/>
      <c r="D298" s="570" t="s">
        <v>10</v>
      </c>
      <c r="E298" s="570"/>
      <c r="F298" s="570"/>
      <c r="G298" s="570"/>
      <c r="H298" s="22">
        <f t="shared" si="310"/>
        <v>0</v>
      </c>
      <c r="I298" s="55"/>
      <c r="J298" s="307"/>
      <c r="K298" s="56"/>
      <c r="L298" s="56"/>
      <c r="M298" s="56"/>
      <c r="N298" s="56"/>
      <c r="O298" s="328"/>
      <c r="P298" s="217"/>
      <c r="Q298" s="217"/>
      <c r="R298" s="217"/>
      <c r="S298" s="217"/>
      <c r="T298" s="23">
        <f t="shared" si="312"/>
        <v>0</v>
      </c>
      <c r="U298" s="55"/>
      <c r="V298" s="307"/>
      <c r="W298" s="56"/>
      <c r="X298" s="56"/>
      <c r="Y298" s="56"/>
      <c r="Z298" s="56"/>
      <c r="AA298" s="56"/>
      <c r="AB298" s="56"/>
      <c r="AC298" s="56"/>
      <c r="AD298" s="56"/>
      <c r="AE298" s="57"/>
      <c r="AF298" s="104">
        <f t="shared" si="313"/>
        <v>0</v>
      </c>
      <c r="AG298" s="55"/>
      <c r="AH298" s="307"/>
      <c r="AI298" s="56"/>
      <c r="AJ298" s="56"/>
      <c r="AK298" s="56"/>
      <c r="AL298" s="56"/>
      <c r="AM298" s="56"/>
      <c r="AN298" s="56"/>
      <c r="AO298" s="56"/>
      <c r="AP298" s="56"/>
      <c r="AQ298" s="57"/>
      <c r="AR298" s="201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98"/>
      <c r="BQ298" s="198"/>
      <c r="BR298" s="198"/>
      <c r="BS298" s="198"/>
      <c r="BT298" s="198"/>
      <c r="BU298" s="198"/>
      <c r="BV298" s="198"/>
      <c r="BW298" s="198"/>
      <c r="BX298" s="198"/>
      <c r="BY298" s="198"/>
      <c r="BZ298" s="198"/>
      <c r="CA298" s="198"/>
      <c r="CB298" s="198"/>
      <c r="CC298" s="198"/>
      <c r="CD298" s="198"/>
      <c r="CE298" s="198"/>
      <c r="CF298" s="198"/>
      <c r="CG298" s="198"/>
      <c r="CH298" s="198"/>
      <c r="CI298" s="198"/>
      <c r="CJ298" s="198"/>
      <c r="CK298" s="198"/>
      <c r="CL298" s="198"/>
      <c r="CM298" s="198"/>
      <c r="CN298" s="198"/>
      <c r="CO298" s="198"/>
      <c r="CP298" s="198"/>
      <c r="CQ298" s="198"/>
      <c r="CR298" s="198"/>
      <c r="CS298" s="198"/>
      <c r="CT298" s="198"/>
      <c r="CU298" s="198"/>
      <c r="CV298" s="198"/>
      <c r="CW298" s="198"/>
      <c r="CX298" s="198"/>
      <c r="CY298" s="198"/>
      <c r="CZ298" s="198"/>
      <c r="DA298" s="198"/>
      <c r="DB298" s="198"/>
      <c r="DC298" s="198"/>
      <c r="DD298" s="198"/>
      <c r="DE298" s="198"/>
      <c r="DF298" s="198"/>
      <c r="DG298" s="198"/>
      <c r="DH298" s="198"/>
      <c r="DI298" s="198"/>
      <c r="DJ298" s="198"/>
      <c r="DK298" s="198"/>
      <c r="DL298" s="198"/>
      <c r="DM298" s="198"/>
      <c r="DN298" s="198"/>
      <c r="DO298" s="198"/>
      <c r="DP298" s="198"/>
      <c r="DQ298" s="198"/>
      <c r="DR298" s="198"/>
      <c r="DS298" s="198"/>
      <c r="DT298" s="198"/>
      <c r="DU298" s="198"/>
      <c r="DV298" s="198"/>
      <c r="DW298" s="198"/>
      <c r="DX298" s="198"/>
      <c r="DY298" s="198"/>
      <c r="DZ298" s="198"/>
      <c r="EA298" s="198"/>
      <c r="EB298" s="198"/>
      <c r="EC298" s="198"/>
      <c r="ED298" s="198"/>
      <c r="EE298" s="198"/>
      <c r="EF298" s="198"/>
    </row>
    <row r="299" spans="1:136" s="18" customFormat="1" ht="15.75" hidden="1" customHeight="1">
      <c r="A299" s="20">
        <v>4</v>
      </c>
      <c r="B299" s="38"/>
      <c r="C299" s="38"/>
      <c r="D299" s="564" t="s">
        <v>17</v>
      </c>
      <c r="E299" s="564"/>
      <c r="F299" s="564"/>
      <c r="G299" s="565"/>
      <c r="H299" s="19">
        <f t="shared" si="310"/>
        <v>0</v>
      </c>
      <c r="I299" s="52">
        <f t="shared" ref="I299:O299" si="325">I300</f>
        <v>0</v>
      </c>
      <c r="J299" s="306">
        <f t="shared" si="325"/>
        <v>0</v>
      </c>
      <c r="K299" s="53">
        <f t="shared" si="325"/>
        <v>0</v>
      </c>
      <c r="L299" s="53">
        <f t="shared" si="325"/>
        <v>0</v>
      </c>
      <c r="M299" s="53">
        <f t="shared" si="325"/>
        <v>0</v>
      </c>
      <c r="N299" s="53">
        <f t="shared" si="325"/>
        <v>0</v>
      </c>
      <c r="O299" s="327">
        <f t="shared" si="325"/>
        <v>0</v>
      </c>
      <c r="P299" s="217"/>
      <c r="Q299" s="217"/>
      <c r="R299" s="217"/>
      <c r="S299" s="217"/>
      <c r="T299" s="19">
        <f t="shared" si="312"/>
        <v>0</v>
      </c>
      <c r="U299" s="52"/>
      <c r="V299" s="306"/>
      <c r="W299" s="53"/>
      <c r="X299" s="53"/>
      <c r="Y299" s="53"/>
      <c r="Z299" s="53"/>
      <c r="AA299" s="53"/>
      <c r="AB299" s="53"/>
      <c r="AC299" s="53"/>
      <c r="AD299" s="53"/>
      <c r="AE299" s="54"/>
      <c r="AF299" s="106">
        <f t="shared" si="313"/>
        <v>0</v>
      </c>
      <c r="AG299" s="52"/>
      <c r="AH299" s="306"/>
      <c r="AI299" s="53">
        <f t="shared" ref="AI299:AQ299" si="326">AI300</f>
        <v>0</v>
      </c>
      <c r="AJ299" s="53">
        <f t="shared" si="326"/>
        <v>0</v>
      </c>
      <c r="AK299" s="53">
        <f t="shared" si="326"/>
        <v>0</v>
      </c>
      <c r="AL299" s="53">
        <f t="shared" si="326"/>
        <v>0</v>
      </c>
      <c r="AM299" s="53">
        <f t="shared" si="326"/>
        <v>0</v>
      </c>
      <c r="AN299" s="53">
        <f t="shared" si="326"/>
        <v>0</v>
      </c>
      <c r="AO299" s="53">
        <f t="shared" si="326"/>
        <v>0</v>
      </c>
      <c r="AP299" s="53">
        <f t="shared" si="326"/>
        <v>0</v>
      </c>
      <c r="AQ299" s="54">
        <f t="shared" si="326"/>
        <v>0</v>
      </c>
      <c r="AR299" s="201"/>
      <c r="AS299" s="103"/>
      <c r="AT299" s="103"/>
      <c r="AU299" s="103"/>
      <c r="AV299" s="103"/>
      <c r="AW299" s="103"/>
      <c r="AX299" s="103"/>
      <c r="AY299" s="103"/>
      <c r="AZ299" s="194"/>
      <c r="BA299" s="194"/>
      <c r="BB299" s="194"/>
      <c r="BC299" s="194"/>
      <c r="BD299" s="194"/>
      <c r="BE299" s="194"/>
      <c r="BF299" s="194"/>
      <c r="BG299" s="194"/>
      <c r="BH299" s="194"/>
      <c r="BI299" s="194"/>
      <c r="BJ299" s="194"/>
      <c r="BK299" s="194"/>
      <c r="BL299" s="194"/>
      <c r="BM299" s="194"/>
      <c r="BN299" s="194"/>
      <c r="BO299" s="194"/>
      <c r="BP299" s="203"/>
      <c r="BQ299" s="203"/>
      <c r="BR299" s="203"/>
      <c r="BS299" s="203"/>
      <c r="BT299" s="203"/>
      <c r="BU299" s="203"/>
      <c r="BV299" s="203"/>
      <c r="BW299" s="203"/>
      <c r="BX299" s="203"/>
      <c r="BY299" s="203"/>
      <c r="BZ299" s="203"/>
      <c r="CA299" s="203"/>
      <c r="CB299" s="203"/>
      <c r="CC299" s="203"/>
      <c r="CD299" s="203"/>
      <c r="CE299" s="203"/>
      <c r="CF299" s="203"/>
      <c r="CG299" s="203"/>
      <c r="CH299" s="203"/>
      <c r="CI299" s="203"/>
      <c r="CJ299" s="203"/>
      <c r="CK299" s="203"/>
      <c r="CL299" s="203"/>
      <c r="CM299" s="203"/>
      <c r="CN299" s="203"/>
      <c r="CO299" s="203"/>
      <c r="CP299" s="203"/>
      <c r="CQ299" s="203"/>
      <c r="CR299" s="203"/>
      <c r="CS299" s="203"/>
      <c r="CT299" s="203"/>
      <c r="CU299" s="203"/>
      <c r="CV299" s="203"/>
      <c r="CW299" s="203"/>
      <c r="CX299" s="203"/>
      <c r="CY299" s="203"/>
      <c r="CZ299" s="203"/>
      <c r="DA299" s="203"/>
      <c r="DB299" s="203"/>
      <c r="DC299" s="203"/>
      <c r="DD299" s="203"/>
      <c r="DE299" s="203"/>
      <c r="DF299" s="203"/>
      <c r="DG299" s="203"/>
      <c r="DH299" s="203"/>
      <c r="DI299" s="203"/>
      <c r="DJ299" s="203"/>
      <c r="DK299" s="203"/>
      <c r="DL299" s="203"/>
      <c r="DM299" s="203"/>
      <c r="DN299" s="203"/>
      <c r="DO299" s="203"/>
      <c r="DP299" s="203"/>
      <c r="DQ299" s="203"/>
      <c r="DR299" s="203"/>
      <c r="DS299" s="203"/>
      <c r="DT299" s="203"/>
      <c r="DU299" s="203"/>
      <c r="DV299" s="203"/>
      <c r="DW299" s="203"/>
      <c r="DX299" s="203"/>
      <c r="DY299" s="203"/>
      <c r="DZ299" s="203"/>
      <c r="EA299" s="203"/>
      <c r="EB299" s="203"/>
      <c r="EC299" s="203"/>
      <c r="ED299" s="203"/>
      <c r="EE299" s="203"/>
      <c r="EF299" s="203"/>
    </row>
    <row r="300" spans="1:136" s="21" customFormat="1" ht="24.75" hidden="1" customHeight="1">
      <c r="A300" s="568">
        <v>42</v>
      </c>
      <c r="B300" s="568"/>
      <c r="C300" s="20"/>
      <c r="D300" s="573" t="s">
        <v>45</v>
      </c>
      <c r="E300" s="573"/>
      <c r="F300" s="573"/>
      <c r="G300" s="565"/>
      <c r="H300" s="19">
        <f t="shared" si="310"/>
        <v>0</v>
      </c>
      <c r="I300" s="52">
        <f t="shared" ref="I300:O300" si="327">SUM(I301:I302)</f>
        <v>0</v>
      </c>
      <c r="J300" s="306">
        <f t="shared" si="327"/>
        <v>0</v>
      </c>
      <c r="K300" s="53">
        <f t="shared" si="327"/>
        <v>0</v>
      </c>
      <c r="L300" s="53">
        <f t="shared" si="327"/>
        <v>0</v>
      </c>
      <c r="M300" s="53">
        <f t="shared" si="327"/>
        <v>0</v>
      </c>
      <c r="N300" s="53">
        <f t="shared" si="327"/>
        <v>0</v>
      </c>
      <c r="O300" s="327">
        <f t="shared" si="327"/>
        <v>0</v>
      </c>
      <c r="P300" s="217"/>
      <c r="Q300" s="217"/>
      <c r="R300" s="217"/>
      <c r="S300" s="217"/>
      <c r="T300" s="19">
        <f t="shared" si="312"/>
        <v>0</v>
      </c>
      <c r="U300" s="52"/>
      <c r="V300" s="306"/>
      <c r="W300" s="53"/>
      <c r="X300" s="53"/>
      <c r="Y300" s="53"/>
      <c r="Z300" s="53"/>
      <c r="AA300" s="53"/>
      <c r="AB300" s="53"/>
      <c r="AC300" s="53"/>
      <c r="AD300" s="53"/>
      <c r="AE300" s="54"/>
      <c r="AF300" s="106">
        <f t="shared" si="313"/>
        <v>0</v>
      </c>
      <c r="AG300" s="52"/>
      <c r="AH300" s="306"/>
      <c r="AI300" s="53">
        <f t="shared" ref="AI300:AO300" si="328">SUM(AI301:AI302)</f>
        <v>0</v>
      </c>
      <c r="AJ300" s="53">
        <f t="shared" si="328"/>
        <v>0</v>
      </c>
      <c r="AK300" s="53">
        <f t="shared" si="328"/>
        <v>0</v>
      </c>
      <c r="AL300" s="53">
        <f t="shared" si="328"/>
        <v>0</v>
      </c>
      <c r="AM300" s="53">
        <f>SUM(AM301:AM302)</f>
        <v>0</v>
      </c>
      <c r="AN300" s="53">
        <f t="shared" si="328"/>
        <v>0</v>
      </c>
      <c r="AO300" s="53">
        <f t="shared" si="328"/>
        <v>0</v>
      </c>
      <c r="AP300" s="53">
        <f>SUM(AP301:AP302)</f>
        <v>0</v>
      </c>
      <c r="AQ300" s="54">
        <f>SUM(AQ301:AQ302)</f>
        <v>0</v>
      </c>
      <c r="AR300" s="201"/>
      <c r="AS300" s="103"/>
      <c r="AT300" s="103"/>
      <c r="AU300" s="103"/>
      <c r="AV300" s="103"/>
      <c r="AW300" s="103"/>
      <c r="AX300" s="103"/>
      <c r="AY300" s="103"/>
      <c r="AZ300" s="124"/>
      <c r="BA300" s="124"/>
      <c r="BB300" s="124"/>
      <c r="BC300" s="124"/>
      <c r="BD300" s="124"/>
      <c r="BE300" s="124"/>
      <c r="BF300" s="124"/>
      <c r="BG300" s="124"/>
      <c r="BH300" s="124"/>
      <c r="BI300" s="124"/>
      <c r="BJ300" s="124"/>
      <c r="BK300" s="124"/>
      <c r="BL300" s="124"/>
      <c r="BM300" s="124"/>
      <c r="BN300" s="124"/>
      <c r="BO300" s="124"/>
      <c r="BP300" s="204"/>
      <c r="BQ300" s="204"/>
      <c r="BR300" s="204"/>
      <c r="BS300" s="204"/>
      <c r="BT300" s="204"/>
      <c r="BU300" s="204"/>
      <c r="BV300" s="204"/>
      <c r="BW300" s="204"/>
      <c r="BX300" s="204"/>
      <c r="BY300" s="204"/>
      <c r="BZ300" s="204"/>
      <c r="CA300" s="204"/>
      <c r="CB300" s="204"/>
      <c r="CC300" s="204"/>
      <c r="CD300" s="204"/>
      <c r="CE300" s="204"/>
      <c r="CF300" s="204"/>
      <c r="CG300" s="204"/>
      <c r="CH300" s="204"/>
      <c r="CI300" s="204"/>
      <c r="CJ300" s="204"/>
      <c r="CK300" s="204"/>
      <c r="CL300" s="204"/>
      <c r="CM300" s="204"/>
      <c r="CN300" s="204"/>
      <c r="CO300" s="204"/>
      <c r="CP300" s="204"/>
      <c r="CQ300" s="204"/>
      <c r="CR300" s="204"/>
      <c r="CS300" s="204"/>
      <c r="CT300" s="204"/>
      <c r="CU300" s="204"/>
      <c r="CV300" s="204"/>
      <c r="CW300" s="204"/>
      <c r="CX300" s="204"/>
      <c r="CY300" s="204"/>
      <c r="CZ300" s="204"/>
      <c r="DA300" s="204"/>
      <c r="DB300" s="204"/>
      <c r="DC300" s="204"/>
      <c r="DD300" s="204"/>
      <c r="DE300" s="204"/>
      <c r="DF300" s="204"/>
      <c r="DG300" s="204"/>
      <c r="DH300" s="204"/>
      <c r="DI300" s="204"/>
      <c r="DJ300" s="204"/>
      <c r="DK300" s="204"/>
      <c r="DL300" s="204"/>
      <c r="DM300" s="204"/>
      <c r="DN300" s="204"/>
      <c r="DO300" s="204"/>
      <c r="DP300" s="204"/>
      <c r="DQ300" s="204"/>
      <c r="DR300" s="204"/>
      <c r="DS300" s="204"/>
      <c r="DT300" s="204"/>
      <c r="DU300" s="204"/>
      <c r="DV300" s="204"/>
      <c r="DW300" s="204"/>
      <c r="DX300" s="204"/>
      <c r="DY300" s="204"/>
      <c r="DZ300" s="204"/>
      <c r="EA300" s="204"/>
      <c r="EB300" s="204"/>
      <c r="EC300" s="204"/>
      <c r="ED300" s="204"/>
      <c r="EE300" s="204"/>
      <c r="EF300" s="204"/>
    </row>
    <row r="301" spans="1:136" s="24" customFormat="1" ht="15.75" hidden="1" customHeight="1">
      <c r="A301" s="569">
        <v>422</v>
      </c>
      <c r="B301" s="569"/>
      <c r="C301" s="569"/>
      <c r="D301" s="570" t="s">
        <v>11</v>
      </c>
      <c r="E301" s="570"/>
      <c r="F301" s="570"/>
      <c r="G301" s="570"/>
      <c r="H301" s="22">
        <f t="shared" si="310"/>
        <v>0</v>
      </c>
      <c r="I301" s="55"/>
      <c r="J301" s="307"/>
      <c r="K301" s="56"/>
      <c r="L301" s="56"/>
      <c r="M301" s="56"/>
      <c r="N301" s="56"/>
      <c r="O301" s="328"/>
      <c r="P301" s="217"/>
      <c r="Q301" s="217"/>
      <c r="R301" s="217"/>
      <c r="S301" s="217"/>
      <c r="T301" s="23">
        <f t="shared" si="312"/>
        <v>0</v>
      </c>
      <c r="U301" s="55"/>
      <c r="V301" s="307"/>
      <c r="W301" s="56"/>
      <c r="X301" s="56"/>
      <c r="Y301" s="56"/>
      <c r="Z301" s="56"/>
      <c r="AA301" s="56"/>
      <c r="AB301" s="56"/>
      <c r="AC301" s="56"/>
      <c r="AD301" s="56"/>
      <c r="AE301" s="57"/>
      <c r="AF301" s="104">
        <f t="shared" si="313"/>
        <v>0</v>
      </c>
      <c r="AG301" s="55"/>
      <c r="AH301" s="307"/>
      <c r="AI301" s="56"/>
      <c r="AJ301" s="56"/>
      <c r="AK301" s="56"/>
      <c r="AL301" s="56"/>
      <c r="AM301" s="56"/>
      <c r="AN301" s="56"/>
      <c r="AO301" s="56"/>
      <c r="AP301" s="56"/>
      <c r="AQ301" s="57"/>
      <c r="AR301" s="201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  <c r="BD301" s="103"/>
      <c r="BE301" s="103"/>
      <c r="BF301" s="103"/>
      <c r="BG301" s="103"/>
      <c r="BH301" s="103"/>
      <c r="BI301" s="103"/>
      <c r="BJ301" s="103"/>
      <c r="BK301" s="103"/>
      <c r="BL301" s="103"/>
      <c r="BM301" s="103"/>
      <c r="BN301" s="103"/>
      <c r="BO301" s="103"/>
      <c r="BP301" s="198"/>
      <c r="BQ301" s="198"/>
      <c r="BR301" s="198"/>
      <c r="BS301" s="198"/>
      <c r="BT301" s="198"/>
      <c r="BU301" s="198"/>
      <c r="BV301" s="198"/>
      <c r="BW301" s="198"/>
      <c r="BX301" s="198"/>
      <c r="BY301" s="198"/>
      <c r="BZ301" s="198"/>
      <c r="CA301" s="198"/>
      <c r="CB301" s="198"/>
      <c r="CC301" s="198"/>
      <c r="CD301" s="198"/>
      <c r="CE301" s="198"/>
      <c r="CF301" s="198"/>
      <c r="CG301" s="198"/>
      <c r="CH301" s="198"/>
      <c r="CI301" s="198"/>
      <c r="CJ301" s="198"/>
      <c r="CK301" s="198"/>
      <c r="CL301" s="198"/>
      <c r="CM301" s="198"/>
      <c r="CN301" s="198"/>
      <c r="CO301" s="198"/>
      <c r="CP301" s="198"/>
      <c r="CQ301" s="198"/>
      <c r="CR301" s="198"/>
      <c r="CS301" s="198"/>
      <c r="CT301" s="198"/>
      <c r="CU301" s="198"/>
      <c r="CV301" s="198"/>
      <c r="CW301" s="198"/>
      <c r="CX301" s="198"/>
      <c r="CY301" s="198"/>
      <c r="CZ301" s="198"/>
      <c r="DA301" s="198"/>
      <c r="DB301" s="198"/>
      <c r="DC301" s="198"/>
      <c r="DD301" s="198"/>
      <c r="DE301" s="198"/>
      <c r="DF301" s="198"/>
      <c r="DG301" s="198"/>
      <c r="DH301" s="198"/>
      <c r="DI301" s="198"/>
      <c r="DJ301" s="198"/>
      <c r="DK301" s="198"/>
      <c r="DL301" s="198"/>
      <c r="DM301" s="198"/>
      <c r="DN301" s="198"/>
      <c r="DO301" s="198"/>
      <c r="DP301" s="198"/>
      <c r="DQ301" s="198"/>
      <c r="DR301" s="198"/>
      <c r="DS301" s="198"/>
      <c r="DT301" s="198"/>
      <c r="DU301" s="198"/>
      <c r="DV301" s="198"/>
      <c r="DW301" s="198"/>
      <c r="DX301" s="198"/>
      <c r="DY301" s="198"/>
      <c r="DZ301" s="198"/>
      <c r="EA301" s="198"/>
      <c r="EB301" s="198"/>
      <c r="EC301" s="198"/>
      <c r="ED301" s="198"/>
      <c r="EE301" s="198"/>
      <c r="EF301" s="198"/>
    </row>
    <row r="302" spans="1:136" s="24" customFormat="1" ht="29.25" hidden="1" customHeight="1">
      <c r="A302" s="569">
        <v>424</v>
      </c>
      <c r="B302" s="569"/>
      <c r="C302" s="569"/>
      <c r="D302" s="570" t="s">
        <v>46</v>
      </c>
      <c r="E302" s="570"/>
      <c r="F302" s="570"/>
      <c r="G302" s="570"/>
      <c r="H302" s="22">
        <f t="shared" si="310"/>
        <v>0</v>
      </c>
      <c r="I302" s="55"/>
      <c r="J302" s="307"/>
      <c r="K302" s="56"/>
      <c r="L302" s="56"/>
      <c r="M302" s="56"/>
      <c r="N302" s="56"/>
      <c r="O302" s="328"/>
      <c r="P302" s="217"/>
      <c r="Q302" s="217"/>
      <c r="R302" s="217"/>
      <c r="S302" s="217"/>
      <c r="T302" s="23">
        <f t="shared" si="312"/>
        <v>0</v>
      </c>
      <c r="U302" s="55"/>
      <c r="V302" s="307"/>
      <c r="W302" s="56"/>
      <c r="X302" s="56"/>
      <c r="Y302" s="56"/>
      <c r="Z302" s="56"/>
      <c r="AA302" s="56"/>
      <c r="AB302" s="56"/>
      <c r="AC302" s="56"/>
      <c r="AD302" s="56"/>
      <c r="AE302" s="57"/>
      <c r="AF302" s="104">
        <f t="shared" si="313"/>
        <v>0</v>
      </c>
      <c r="AG302" s="55"/>
      <c r="AH302" s="307"/>
      <c r="AI302" s="56"/>
      <c r="AJ302" s="56"/>
      <c r="AK302" s="56"/>
      <c r="AL302" s="56"/>
      <c r="AM302" s="56"/>
      <c r="AN302" s="56"/>
      <c r="AO302" s="56"/>
      <c r="AP302" s="56"/>
      <c r="AQ302" s="57"/>
      <c r="AR302" s="201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  <c r="BD302" s="103"/>
      <c r="BE302" s="103"/>
      <c r="BF302" s="103"/>
      <c r="BG302" s="103"/>
      <c r="BH302" s="103"/>
      <c r="BI302" s="103"/>
      <c r="BJ302" s="103"/>
      <c r="BK302" s="103"/>
      <c r="BL302" s="103"/>
      <c r="BM302" s="103"/>
      <c r="BN302" s="103"/>
      <c r="BO302" s="103"/>
      <c r="BP302" s="198"/>
      <c r="BQ302" s="198"/>
      <c r="BR302" s="198"/>
      <c r="BS302" s="198"/>
      <c r="BT302" s="198"/>
      <c r="BU302" s="198"/>
      <c r="BV302" s="198"/>
      <c r="BW302" s="198"/>
      <c r="BX302" s="198"/>
      <c r="BY302" s="198"/>
      <c r="BZ302" s="198"/>
      <c r="CA302" s="198"/>
      <c r="CB302" s="198"/>
      <c r="CC302" s="198"/>
      <c r="CD302" s="198"/>
      <c r="CE302" s="198"/>
      <c r="CF302" s="198"/>
      <c r="CG302" s="198"/>
      <c r="CH302" s="198"/>
      <c r="CI302" s="198"/>
      <c r="CJ302" s="198"/>
      <c r="CK302" s="198"/>
      <c r="CL302" s="198"/>
      <c r="CM302" s="198"/>
      <c r="CN302" s="198"/>
      <c r="CO302" s="198"/>
      <c r="CP302" s="198"/>
      <c r="CQ302" s="198"/>
      <c r="CR302" s="198"/>
      <c r="CS302" s="198"/>
      <c r="CT302" s="198"/>
      <c r="CU302" s="198"/>
      <c r="CV302" s="198"/>
      <c r="CW302" s="198"/>
      <c r="CX302" s="198"/>
      <c r="CY302" s="198"/>
      <c r="CZ302" s="198"/>
      <c r="DA302" s="198"/>
      <c r="DB302" s="198"/>
      <c r="DC302" s="198"/>
      <c r="DD302" s="198"/>
      <c r="DE302" s="198"/>
      <c r="DF302" s="198"/>
      <c r="DG302" s="198"/>
      <c r="DH302" s="198"/>
      <c r="DI302" s="198"/>
      <c r="DJ302" s="198"/>
      <c r="DK302" s="198"/>
      <c r="DL302" s="198"/>
      <c r="DM302" s="198"/>
      <c r="DN302" s="198"/>
      <c r="DO302" s="198"/>
      <c r="DP302" s="198"/>
      <c r="DQ302" s="198"/>
      <c r="DR302" s="198"/>
      <c r="DS302" s="198"/>
      <c r="DT302" s="198"/>
      <c r="DU302" s="198"/>
      <c r="DV302" s="198"/>
      <c r="DW302" s="198"/>
      <c r="DX302" s="198"/>
      <c r="DY302" s="198"/>
      <c r="DZ302" s="198"/>
      <c r="EA302" s="198"/>
      <c r="EB302" s="198"/>
      <c r="EC302" s="198"/>
      <c r="ED302" s="198"/>
      <c r="EE302" s="198"/>
      <c r="EF302" s="198"/>
    </row>
    <row r="303" spans="1:136" ht="0" hidden="1" customHeight="1">
      <c r="P303" s="217"/>
      <c r="Q303" s="217"/>
      <c r="R303" s="217"/>
      <c r="S303" s="217"/>
      <c r="AR303" s="201"/>
    </row>
    <row r="304" spans="1:136" ht="0" hidden="1" customHeight="1">
      <c r="P304" s="217"/>
      <c r="Q304" s="217"/>
      <c r="R304" s="217"/>
      <c r="S304" s="217"/>
      <c r="AR304" s="201"/>
    </row>
    <row r="305" spans="1:44" ht="0" hidden="1" customHeight="1">
      <c r="P305" s="217"/>
      <c r="Q305" s="217"/>
      <c r="R305" s="217"/>
      <c r="S305" s="217"/>
      <c r="AR305" s="201"/>
    </row>
    <row r="306" spans="1:44" ht="0" hidden="1" customHeight="1">
      <c r="P306" s="217"/>
      <c r="Q306" s="217"/>
      <c r="R306" s="217"/>
      <c r="S306" s="217"/>
      <c r="AR306" s="201"/>
    </row>
    <row r="307" spans="1:44" ht="0" hidden="1" customHeight="1">
      <c r="P307" s="217"/>
      <c r="Q307" s="217"/>
      <c r="R307" s="217"/>
      <c r="S307" s="217"/>
      <c r="AR307" s="201"/>
    </row>
    <row r="308" spans="1:44" ht="0" hidden="1" customHeight="1">
      <c r="P308" s="217"/>
      <c r="Q308" s="217"/>
      <c r="R308" s="217"/>
      <c r="S308" s="217"/>
      <c r="AR308" s="201"/>
    </row>
    <row r="309" spans="1:44" ht="0" hidden="1" customHeight="1">
      <c r="P309" s="217"/>
      <c r="Q309" s="217"/>
      <c r="R309" s="217"/>
      <c r="S309" s="217"/>
      <c r="AR309" s="201"/>
    </row>
    <row r="310" spans="1:44" ht="0" hidden="1" customHeight="1">
      <c r="P310" s="217"/>
      <c r="Q310" s="217"/>
      <c r="R310" s="217"/>
      <c r="S310" s="217"/>
      <c r="AR310" s="201"/>
    </row>
    <row r="311" spans="1:44" ht="0" hidden="1" customHeight="1">
      <c r="P311" s="217"/>
      <c r="Q311" s="217"/>
      <c r="R311" s="217"/>
      <c r="S311" s="217"/>
      <c r="AR311" s="201"/>
    </row>
    <row r="312" spans="1:44" ht="0" hidden="1" customHeight="1">
      <c r="P312" s="217"/>
      <c r="Q312" s="217"/>
      <c r="R312" s="217"/>
      <c r="S312" s="217"/>
      <c r="AR312" s="201"/>
    </row>
    <row r="313" spans="1:44" ht="0" hidden="1" customHeight="1">
      <c r="P313" s="217"/>
      <c r="Q313" s="217"/>
      <c r="R313" s="217"/>
      <c r="S313" s="217"/>
    </row>
    <row r="314" spans="1:44" ht="0" hidden="1" customHeight="1">
      <c r="P314" s="217"/>
      <c r="Q314" s="217"/>
      <c r="R314" s="217"/>
      <c r="S314" s="217"/>
    </row>
    <row r="315" spans="1:44" ht="0" hidden="1" customHeight="1">
      <c r="P315" s="217"/>
      <c r="Q315" s="217"/>
      <c r="R315" s="217"/>
      <c r="S315" s="217"/>
    </row>
    <row r="316" spans="1:44" ht="0" hidden="1" customHeight="1">
      <c r="P316" s="217"/>
      <c r="Q316" s="217"/>
      <c r="R316" s="217"/>
      <c r="S316" s="217"/>
    </row>
    <row r="317" spans="1:44" ht="0" hidden="1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217"/>
      <c r="Q317" s="217"/>
      <c r="R317" s="217"/>
      <c r="S317" s="217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4" ht="0" hidden="1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217"/>
      <c r="Q318" s="217"/>
      <c r="R318" s="217"/>
      <c r="S318" s="217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4" ht="0" hidden="1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217"/>
      <c r="Q319" s="217"/>
      <c r="R319" s="217"/>
      <c r="S319" s="217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4" ht="0" hidden="1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217"/>
      <c r="Q320" s="217"/>
      <c r="R320" s="217"/>
      <c r="S320" s="217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0" hidden="1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217"/>
      <c r="Q321" s="217"/>
      <c r="R321" s="217"/>
      <c r="S321" s="217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0" hidden="1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217"/>
      <c r="Q322" s="217"/>
      <c r="R322" s="217"/>
      <c r="S322" s="217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0" hidden="1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217"/>
      <c r="Q323" s="217"/>
      <c r="R323" s="217"/>
      <c r="S323" s="217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0" hidden="1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217"/>
      <c r="Q324" s="217"/>
      <c r="R324" s="217"/>
      <c r="S324" s="217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0" hidden="1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217"/>
      <c r="Q325" s="217"/>
      <c r="R325" s="217"/>
      <c r="S325" s="217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0" hidden="1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217"/>
      <c r="Q326" s="217"/>
      <c r="R326" s="217"/>
      <c r="S326" s="217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0" hidden="1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217"/>
      <c r="Q327" s="217"/>
      <c r="R327" s="217"/>
      <c r="S327" s="217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0" hidden="1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217"/>
      <c r="Q328" s="217"/>
      <c r="R328" s="217"/>
      <c r="S328" s="217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0" hidden="1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217"/>
      <c r="Q329" s="217"/>
      <c r="R329" s="217"/>
      <c r="S329" s="217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0" hidden="1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217"/>
      <c r="Q330" s="217"/>
      <c r="R330" s="217"/>
      <c r="S330" s="217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0" hidden="1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217"/>
      <c r="Q331" s="217"/>
      <c r="R331" s="217"/>
      <c r="S331" s="217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0" hidden="1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217"/>
      <c r="Q332" s="217"/>
      <c r="R332" s="217"/>
      <c r="S332" s="217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0" hidden="1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217"/>
      <c r="Q333" s="217"/>
      <c r="R333" s="217"/>
      <c r="S333" s="217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0" hidden="1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217"/>
      <c r="Q334" s="217"/>
      <c r="R334" s="217"/>
      <c r="S334" s="217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0" hidden="1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217"/>
      <c r="Q335" s="217"/>
      <c r="R335" s="217"/>
      <c r="S335" s="217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0" hidden="1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217"/>
      <c r="Q336" s="217"/>
      <c r="R336" s="217"/>
      <c r="S336" s="217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0" hidden="1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217"/>
      <c r="Q337" s="217"/>
      <c r="R337" s="217"/>
      <c r="S337" s="217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0" hidden="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217"/>
      <c r="Q338" s="217"/>
      <c r="R338" s="217"/>
      <c r="S338" s="217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0" hidden="1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217"/>
      <c r="Q339" s="217"/>
      <c r="R339" s="217"/>
      <c r="S339" s="217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0" hidden="1" customHeight="1"/>
    <row r="341" spans="1:43" ht="0" hidden="1" customHeight="1"/>
    <row r="342" spans="1:43" ht="0" hidden="1" customHeight="1"/>
    <row r="343" spans="1:43" ht="0" hidden="1" customHeight="1"/>
    <row r="344" spans="1:43" ht="0" hidden="1" customHeight="1"/>
    <row r="345" spans="1:43" ht="0" hidden="1" customHeight="1"/>
    <row r="346" spans="1:43" ht="0" hidden="1" customHeight="1"/>
    <row r="347" spans="1:43" ht="0" hidden="1" customHeight="1"/>
  </sheetData>
  <sheetProtection password="8306" sheet="1" formatRows="0" selectLockedCells="1"/>
  <mergeCells count="416">
    <mergeCell ref="D88:G88"/>
    <mergeCell ref="A89:B89"/>
    <mergeCell ref="D89:G89"/>
    <mergeCell ref="D90:G90"/>
    <mergeCell ref="D91:G91"/>
    <mergeCell ref="A83:C83"/>
    <mergeCell ref="D83:G83"/>
    <mergeCell ref="D84:G84"/>
    <mergeCell ref="A85:B85"/>
    <mergeCell ref="D85:G85"/>
    <mergeCell ref="D86:G86"/>
    <mergeCell ref="I70:S70"/>
    <mergeCell ref="U70:AE70"/>
    <mergeCell ref="AG70:AQ70"/>
    <mergeCell ref="D207:G207"/>
    <mergeCell ref="A202:C202"/>
    <mergeCell ref="D202:G202"/>
    <mergeCell ref="A230:C230"/>
    <mergeCell ref="D230:G230"/>
    <mergeCell ref="D231:G231"/>
    <mergeCell ref="D204:G204"/>
    <mergeCell ref="A205:B205"/>
    <mergeCell ref="D205:G205"/>
    <mergeCell ref="D206:G206"/>
    <mergeCell ref="A216:B216"/>
    <mergeCell ref="D217:G217"/>
    <mergeCell ref="D216:G216"/>
    <mergeCell ref="A222:B222"/>
    <mergeCell ref="D199:G199"/>
    <mergeCell ref="D200:G200"/>
    <mergeCell ref="A203:C203"/>
    <mergeCell ref="D203:G203"/>
    <mergeCell ref="D92:G92"/>
    <mergeCell ref="D93:G93"/>
    <mergeCell ref="D87:G87"/>
    <mergeCell ref="D233:G233"/>
    <mergeCell ref="D234:G234"/>
    <mergeCell ref="D225:G225"/>
    <mergeCell ref="A226:B226"/>
    <mergeCell ref="D226:G226"/>
    <mergeCell ref="D227:G227"/>
    <mergeCell ref="A196:B196"/>
    <mergeCell ref="D196:G196"/>
    <mergeCell ref="D197:G197"/>
    <mergeCell ref="D198:G198"/>
    <mergeCell ref="A232:B232"/>
    <mergeCell ref="D232:G232"/>
    <mergeCell ref="AS155:AV155"/>
    <mergeCell ref="D145:G145"/>
    <mergeCell ref="D178:G178"/>
    <mergeCell ref="D179:G179"/>
    <mergeCell ref="U158:AE158"/>
    <mergeCell ref="D144:G144"/>
    <mergeCell ref="D119:G119"/>
    <mergeCell ref="D125:G125"/>
    <mergeCell ref="D137:G137"/>
    <mergeCell ref="D138:G138"/>
    <mergeCell ref="U134:AE134"/>
    <mergeCell ref="D52:G52"/>
    <mergeCell ref="A48:B48"/>
    <mergeCell ref="A52:B52"/>
    <mergeCell ref="AT17:AV17"/>
    <mergeCell ref="A108:C108"/>
    <mergeCell ref="D108:G108"/>
    <mergeCell ref="AS71:AV71"/>
    <mergeCell ref="D99:G99"/>
    <mergeCell ref="D100:G100"/>
    <mergeCell ref="A101:B101"/>
    <mergeCell ref="D101:G101"/>
    <mergeCell ref="A95:C95"/>
    <mergeCell ref="D95:G95"/>
    <mergeCell ref="A97:B97"/>
    <mergeCell ref="D97:G97"/>
    <mergeCell ref="D98:G98"/>
    <mergeCell ref="D69:G69"/>
    <mergeCell ref="D64:G64"/>
    <mergeCell ref="D65:G65"/>
    <mergeCell ref="D66:G66"/>
    <mergeCell ref="A74:B74"/>
    <mergeCell ref="D74:G74"/>
    <mergeCell ref="D75:G75"/>
    <mergeCell ref="D76:G76"/>
    <mergeCell ref="D58:G58"/>
    <mergeCell ref="D253:G253"/>
    <mergeCell ref="D146:G146"/>
    <mergeCell ref="A148:C148"/>
    <mergeCell ref="D148:G148"/>
    <mergeCell ref="A162:B162"/>
    <mergeCell ref="A175:B175"/>
    <mergeCell ref="D175:G175"/>
    <mergeCell ref="D176:G176"/>
    <mergeCell ref="A171:B171"/>
    <mergeCell ref="D183:G183"/>
    <mergeCell ref="D77:G77"/>
    <mergeCell ref="D81:G81"/>
    <mergeCell ref="D82:G82"/>
    <mergeCell ref="A182:C182"/>
    <mergeCell ref="D182:G182"/>
    <mergeCell ref="D188:G188"/>
    <mergeCell ref="A190:C190"/>
    <mergeCell ref="D190:G190"/>
    <mergeCell ref="A192:B192"/>
    <mergeCell ref="D192:G192"/>
    <mergeCell ref="A184:B184"/>
    <mergeCell ref="D184:G184"/>
    <mergeCell ref="D185:G185"/>
    <mergeCell ref="AG228:AQ228"/>
    <mergeCell ref="AG180:AQ180"/>
    <mergeCell ref="D109:G109"/>
    <mergeCell ref="A110:B110"/>
    <mergeCell ref="D110:G110"/>
    <mergeCell ref="D111:G111"/>
    <mergeCell ref="D112:G112"/>
    <mergeCell ref="D113:G113"/>
    <mergeCell ref="I167:S167"/>
    <mergeCell ref="I180:S180"/>
    <mergeCell ref="I228:S228"/>
    <mergeCell ref="U228:AE228"/>
    <mergeCell ref="U180:AE180"/>
    <mergeCell ref="U167:AE167"/>
    <mergeCell ref="AG134:AQ134"/>
    <mergeCell ref="I115:S115"/>
    <mergeCell ref="U115:AE115"/>
    <mergeCell ref="AG115:AQ115"/>
    <mergeCell ref="D186:G186"/>
    <mergeCell ref="D187:G187"/>
    <mergeCell ref="D191:G191"/>
    <mergeCell ref="A263:C263"/>
    <mergeCell ref="D263:G263"/>
    <mergeCell ref="D243:G243"/>
    <mergeCell ref="D251:G251"/>
    <mergeCell ref="D248:G248"/>
    <mergeCell ref="U261:X261"/>
    <mergeCell ref="AO260:AQ260"/>
    <mergeCell ref="AO261:AQ261"/>
    <mergeCell ref="I261:L261"/>
    <mergeCell ref="Q261:S261"/>
    <mergeCell ref="AG260:AI260"/>
    <mergeCell ref="AG261:AI261"/>
    <mergeCell ref="A254:C254"/>
    <mergeCell ref="D254:G254"/>
    <mergeCell ref="D255:G255"/>
    <mergeCell ref="A256:B256"/>
    <mergeCell ref="D256:G256"/>
    <mergeCell ref="D245:G245"/>
    <mergeCell ref="D240:G240"/>
    <mergeCell ref="D239:G239"/>
    <mergeCell ref="D107:G107"/>
    <mergeCell ref="I134:S134"/>
    <mergeCell ref="D114:G114"/>
    <mergeCell ref="A15:G15"/>
    <mergeCell ref="A13:G13"/>
    <mergeCell ref="B12:G12"/>
    <mergeCell ref="D244:G244"/>
    <mergeCell ref="D241:G241"/>
    <mergeCell ref="D242:G242"/>
    <mergeCell ref="A209:C209"/>
    <mergeCell ref="D209:G209"/>
    <mergeCell ref="D56:G56"/>
    <mergeCell ref="D16:G16"/>
    <mergeCell ref="D46:G46"/>
    <mergeCell ref="D54:G54"/>
    <mergeCell ref="A150:B150"/>
    <mergeCell ref="D150:G150"/>
    <mergeCell ref="D96:G96"/>
    <mergeCell ref="D47:G47"/>
    <mergeCell ref="D48:G48"/>
    <mergeCell ref="D49:G49"/>
    <mergeCell ref="D50:G50"/>
    <mergeCell ref="AG7:AI7"/>
    <mergeCell ref="AJ7:AQ7"/>
    <mergeCell ref="AG11:AI11"/>
    <mergeCell ref="AK11:AQ11"/>
    <mergeCell ref="A2:S2"/>
    <mergeCell ref="A4:S4"/>
    <mergeCell ref="M11:S11"/>
    <mergeCell ref="U11:W11"/>
    <mergeCell ref="Y11:AE11"/>
    <mergeCell ref="I7:K7"/>
    <mergeCell ref="L7:S7"/>
    <mergeCell ref="A8:C9"/>
    <mergeCell ref="D8:G9"/>
    <mergeCell ref="H8:H9"/>
    <mergeCell ref="A10:G10"/>
    <mergeCell ref="U7:W7"/>
    <mergeCell ref="X7:AE7"/>
    <mergeCell ref="A11:G11"/>
    <mergeCell ref="I11:K11"/>
    <mergeCell ref="A270:C270"/>
    <mergeCell ref="D270:G270"/>
    <mergeCell ref="D116:G116"/>
    <mergeCell ref="D250:G250"/>
    <mergeCell ref="D117:G117"/>
    <mergeCell ref="A16:C16"/>
    <mergeCell ref="A265:B265"/>
    <mergeCell ref="A156:B156"/>
    <mergeCell ref="D156:G156"/>
    <mergeCell ref="D157:G157"/>
    <mergeCell ref="D160:G160"/>
    <mergeCell ref="D177:G177"/>
    <mergeCell ref="D171:G171"/>
    <mergeCell ref="A253:C253"/>
    <mergeCell ref="A46:C46"/>
    <mergeCell ref="D57:G57"/>
    <mergeCell ref="D59:G59"/>
    <mergeCell ref="D51:G51"/>
    <mergeCell ref="D53:G53"/>
    <mergeCell ref="D55:G55"/>
    <mergeCell ref="D73:G73"/>
    <mergeCell ref="D262:G262"/>
    <mergeCell ref="D210:G210"/>
    <mergeCell ref="A249:B249"/>
    <mergeCell ref="A57:B57"/>
    <mergeCell ref="A72:C72"/>
    <mergeCell ref="D72:G72"/>
    <mergeCell ref="D290:G290"/>
    <mergeCell ref="T8:T9"/>
    <mergeCell ref="AF8:AF9"/>
    <mergeCell ref="A210:C210"/>
    <mergeCell ref="D213:G213"/>
    <mergeCell ref="D215:G215"/>
    <mergeCell ref="D214:G214"/>
    <mergeCell ref="D211:G211"/>
    <mergeCell ref="A212:B212"/>
    <mergeCell ref="D212:G212"/>
    <mergeCell ref="D273:G273"/>
    <mergeCell ref="A274:B274"/>
    <mergeCell ref="D274:G274"/>
    <mergeCell ref="A273:C273"/>
    <mergeCell ref="D288:G288"/>
    <mergeCell ref="D285:G285"/>
    <mergeCell ref="D220:G220"/>
    <mergeCell ref="D222:G222"/>
    <mergeCell ref="D223:G223"/>
    <mergeCell ref="D224:G224"/>
    <mergeCell ref="A236:C236"/>
    <mergeCell ref="A285:C285"/>
    <mergeCell ref="D278:G278"/>
    <mergeCell ref="D293:G293"/>
    <mergeCell ref="D269:G269"/>
    <mergeCell ref="A292:B292"/>
    <mergeCell ref="A295:C295"/>
    <mergeCell ref="A294:C294"/>
    <mergeCell ref="A291:C291"/>
    <mergeCell ref="D291:G291"/>
    <mergeCell ref="A293:C293"/>
    <mergeCell ref="A279:C279"/>
    <mergeCell ref="D279:G279"/>
    <mergeCell ref="A278:C278"/>
    <mergeCell ref="D283:G283"/>
    <mergeCell ref="D289:G289"/>
    <mergeCell ref="D286:G286"/>
    <mergeCell ref="D287:G287"/>
    <mergeCell ref="A286:C286"/>
    <mergeCell ref="A288:B288"/>
    <mergeCell ref="A289:C289"/>
    <mergeCell ref="A272:C272"/>
    <mergeCell ref="D272:G272"/>
    <mergeCell ref="A271:C271"/>
    <mergeCell ref="D271:G271"/>
    <mergeCell ref="D296:G296"/>
    <mergeCell ref="A297:B297"/>
    <mergeCell ref="D297:G297"/>
    <mergeCell ref="A298:C298"/>
    <mergeCell ref="D298:G298"/>
    <mergeCell ref="D294:G294"/>
    <mergeCell ref="D237:G237"/>
    <mergeCell ref="D277:G277"/>
    <mergeCell ref="A302:C302"/>
    <mergeCell ref="D302:G302"/>
    <mergeCell ref="D299:G299"/>
    <mergeCell ref="A300:B300"/>
    <mergeCell ref="D300:G300"/>
    <mergeCell ref="A301:C301"/>
    <mergeCell ref="D301:G301"/>
    <mergeCell ref="A296:C296"/>
    <mergeCell ref="D247:G247"/>
    <mergeCell ref="A247:C247"/>
    <mergeCell ref="D249:G249"/>
    <mergeCell ref="A238:B238"/>
    <mergeCell ref="D295:G295"/>
    <mergeCell ref="A290:C290"/>
    <mergeCell ref="D292:G292"/>
    <mergeCell ref="A283:C283"/>
    <mergeCell ref="D236:G236"/>
    <mergeCell ref="A277:B277"/>
    <mergeCell ref="D172:G172"/>
    <mergeCell ref="D173:G173"/>
    <mergeCell ref="D174:G174"/>
    <mergeCell ref="D161:G161"/>
    <mergeCell ref="D162:G162"/>
    <mergeCell ref="D163:G163"/>
    <mergeCell ref="A275:C275"/>
    <mergeCell ref="D275:G275"/>
    <mergeCell ref="D218:G218"/>
    <mergeCell ref="D195:G195"/>
    <mergeCell ref="D264:G264"/>
    <mergeCell ref="A269:B269"/>
    <mergeCell ref="D268:G268"/>
    <mergeCell ref="D257:G257"/>
    <mergeCell ref="D258:G258"/>
    <mergeCell ref="A262:C262"/>
    <mergeCell ref="D265:G265"/>
    <mergeCell ref="A266:C266"/>
    <mergeCell ref="D266:G266"/>
    <mergeCell ref="A267:C267"/>
    <mergeCell ref="D267:G267"/>
    <mergeCell ref="A268:C268"/>
    <mergeCell ref="A78:B78"/>
    <mergeCell ref="D78:G78"/>
    <mergeCell ref="D79:G79"/>
    <mergeCell ref="D80:G80"/>
    <mergeCell ref="D102:G102"/>
    <mergeCell ref="D276:G276"/>
    <mergeCell ref="A242:B242"/>
    <mergeCell ref="D221:G221"/>
    <mergeCell ref="D219:G219"/>
    <mergeCell ref="D238:G238"/>
    <mergeCell ref="D170:G170"/>
    <mergeCell ref="A169:C169"/>
    <mergeCell ref="D169:G169"/>
    <mergeCell ref="D132:G132"/>
    <mergeCell ref="D133:G133"/>
    <mergeCell ref="D139:G139"/>
    <mergeCell ref="D140:G140"/>
    <mergeCell ref="D136:G136"/>
    <mergeCell ref="D120:G120"/>
    <mergeCell ref="D121:G121"/>
    <mergeCell ref="D123:G123"/>
    <mergeCell ref="D141:G141"/>
    <mergeCell ref="D193:G193"/>
    <mergeCell ref="D194:G194"/>
    <mergeCell ref="A61:B61"/>
    <mergeCell ref="D128:G128"/>
    <mergeCell ref="D130:G130"/>
    <mergeCell ref="D60:G60"/>
    <mergeCell ref="A127:B127"/>
    <mergeCell ref="D61:G61"/>
    <mergeCell ref="A107:C107"/>
    <mergeCell ref="A116:C116"/>
    <mergeCell ref="A118:B118"/>
    <mergeCell ref="D118:G118"/>
    <mergeCell ref="D62:G62"/>
    <mergeCell ref="D63:G63"/>
    <mergeCell ref="A67:B67"/>
    <mergeCell ref="D67:G67"/>
    <mergeCell ref="D68:G68"/>
    <mergeCell ref="D122:G122"/>
    <mergeCell ref="D129:G129"/>
    <mergeCell ref="D126:G126"/>
    <mergeCell ref="D127:G127"/>
    <mergeCell ref="A124:B124"/>
    <mergeCell ref="D124:G124"/>
    <mergeCell ref="D103:G103"/>
    <mergeCell ref="D104:G104"/>
    <mergeCell ref="D105:G105"/>
    <mergeCell ref="AS110:AV110"/>
    <mergeCell ref="A136:C136"/>
    <mergeCell ref="A138:B138"/>
    <mergeCell ref="A142:B142"/>
    <mergeCell ref="AG167:AQ167"/>
    <mergeCell ref="AG158:AQ158"/>
    <mergeCell ref="D142:G142"/>
    <mergeCell ref="D143:G143"/>
    <mergeCell ref="D151:G151"/>
    <mergeCell ref="D152:G152"/>
    <mergeCell ref="AS122:AV122"/>
    <mergeCell ref="D149:G149"/>
    <mergeCell ref="AS134:AV134"/>
    <mergeCell ref="D164:G164"/>
    <mergeCell ref="D165:G165"/>
    <mergeCell ref="D166:G166"/>
    <mergeCell ref="D153:G153"/>
    <mergeCell ref="D154:G154"/>
    <mergeCell ref="D155:G155"/>
    <mergeCell ref="I158:S158"/>
    <mergeCell ref="AS143:AV143"/>
    <mergeCell ref="A160:C160"/>
    <mergeCell ref="A131:B131"/>
    <mergeCell ref="D131:G131"/>
    <mergeCell ref="A17:C17"/>
    <mergeCell ref="D17:G17"/>
    <mergeCell ref="D18:G18"/>
    <mergeCell ref="A19:B19"/>
    <mergeCell ref="D19:G19"/>
    <mergeCell ref="D20:G20"/>
    <mergeCell ref="D21:G21"/>
    <mergeCell ref="D22:G22"/>
    <mergeCell ref="A23:B23"/>
    <mergeCell ref="D23:G23"/>
    <mergeCell ref="D32:G32"/>
    <mergeCell ref="A33:B33"/>
    <mergeCell ref="D33:G33"/>
    <mergeCell ref="D34:G34"/>
    <mergeCell ref="D35:G35"/>
    <mergeCell ref="A36:B36"/>
    <mergeCell ref="D36:G36"/>
    <mergeCell ref="D24:G24"/>
    <mergeCell ref="D25:G25"/>
    <mergeCell ref="D26:G26"/>
    <mergeCell ref="D27:G27"/>
    <mergeCell ref="A28:B28"/>
    <mergeCell ref="D28:G28"/>
    <mergeCell ref="D29:G29"/>
    <mergeCell ref="D30:G30"/>
    <mergeCell ref="A31:B31"/>
    <mergeCell ref="D31:G31"/>
    <mergeCell ref="D43:G43"/>
    <mergeCell ref="D44:G44"/>
    <mergeCell ref="D37:G37"/>
    <mergeCell ref="D38:G38"/>
    <mergeCell ref="D39:G39"/>
    <mergeCell ref="D40:G40"/>
    <mergeCell ref="D41:G41"/>
    <mergeCell ref="A42:B42"/>
    <mergeCell ref="D42:G42"/>
  </mergeCells>
  <conditionalFormatting sqref="I221:T221 I239:T240 I128:T128 AF128 AF239:AF240 AF221 AF130:AF133 I130:T133 T129 I227:AQ227">
    <cfRule type="containsBlanks" dxfId="226" priority="488">
      <formula>LEN(TRIM(I128))=0</formula>
    </cfRule>
  </conditionalFormatting>
  <conditionalFormatting sqref="I301:O302 I298:O298 I293:O296 I289:O291">
    <cfRule type="containsBlanks" dxfId="225" priority="478">
      <formula>LEN(TRIM(I289))=0</formula>
    </cfRule>
  </conditionalFormatting>
  <conditionalFormatting sqref="T289:T291 T293:T296 T298 T301:T302 AF301:AF302 AF298 AF293:AF296 AF289:AF291">
    <cfRule type="containsBlanks" dxfId="224" priority="477">
      <formula>LEN(TRIM(T289))=0</formula>
    </cfRule>
  </conditionalFormatting>
  <conditionalFormatting sqref="I278:O278 I275:O275 I270:O273 I266:O268">
    <cfRule type="containsBlanks" dxfId="223" priority="397">
      <formula>LEN(TRIM(I266))=0</formula>
    </cfRule>
  </conditionalFormatting>
  <conditionalFormatting sqref="T266:T268 T270:T273 T275 T278 AF278 AF275 AF270:AF273 AF266:AF268">
    <cfRule type="containsBlanks" dxfId="222" priority="396">
      <formula>LEN(TRIM(T266))=0</formula>
    </cfRule>
  </conditionalFormatting>
  <conditionalFormatting sqref="I279:O279">
    <cfRule type="containsBlanks" dxfId="221" priority="395">
      <formula>LEN(TRIM(I279))=0</formula>
    </cfRule>
  </conditionalFormatting>
  <conditionalFormatting sqref="T279 AF279">
    <cfRule type="containsBlanks" dxfId="220" priority="394">
      <formula>LEN(TRIM(T279))=0</formula>
    </cfRule>
  </conditionalFormatting>
  <conditionalFormatting sqref="I217:S220">
    <cfRule type="containsBlanks" dxfId="219" priority="385">
      <formula>LEN(TRIM(I217))=0</formula>
    </cfRule>
  </conditionalFormatting>
  <conditionalFormatting sqref="T217:T220 AF217:AF220">
    <cfRule type="containsBlanks" dxfId="218" priority="384">
      <formula>LEN(TRIM(T217))=0</formula>
    </cfRule>
  </conditionalFormatting>
  <conditionalFormatting sqref="I213:T215 AF213:AF215">
    <cfRule type="containsBlanks" dxfId="217" priority="386">
      <formula>LEN(TRIM(I213))=0</formula>
    </cfRule>
  </conditionalFormatting>
  <conditionalFormatting sqref="T223:T224 AF223:AF224">
    <cfRule type="containsBlanks" dxfId="216" priority="352">
      <formula>LEN(TRIM(T223))=0</formula>
    </cfRule>
  </conditionalFormatting>
  <conditionalFormatting sqref="T250 AF250">
    <cfRule type="containsBlanks" dxfId="215" priority="331">
      <formula>LEN(TRIM(T250))=0</formula>
    </cfRule>
  </conditionalFormatting>
  <conditionalFormatting sqref="I251:T251 AF251">
    <cfRule type="containsBlanks" dxfId="214" priority="339">
      <formula>LEN(TRIM(I251))=0</formula>
    </cfRule>
  </conditionalFormatting>
  <conditionalFormatting sqref="T243:T244 AF243:AF244">
    <cfRule type="containsBlanks" dxfId="213" priority="327">
      <formula>LEN(TRIM(T243))=0</formula>
    </cfRule>
  </conditionalFormatting>
  <conditionalFormatting sqref="I250:S250">
    <cfRule type="containsBlanks" dxfId="212" priority="332">
      <formula>LEN(TRIM(I250))=0</formula>
    </cfRule>
  </conditionalFormatting>
  <conditionalFormatting sqref="I223:S224">
    <cfRule type="containsBlanks" dxfId="211" priority="353">
      <formula>LEN(TRIM(I223))=0</formula>
    </cfRule>
  </conditionalFormatting>
  <conditionalFormatting sqref="I243:S244">
    <cfRule type="containsBlanks" dxfId="210" priority="328">
      <formula>LEN(TRIM(I243))=0</formula>
    </cfRule>
  </conditionalFormatting>
  <conditionalFormatting sqref="H13:T13 AF13">
    <cfRule type="cellIs" dxfId="209" priority="345" operator="notEqual">
      <formula>0</formula>
    </cfRule>
  </conditionalFormatting>
  <conditionalFormatting sqref="I56:T56 AF56">
    <cfRule type="containsBlanks" dxfId="208" priority="303">
      <formula>LEN(TRIM(I56))=0</formula>
    </cfRule>
  </conditionalFormatting>
  <conditionalFormatting sqref="I49:T51 AF49:AF51">
    <cfRule type="containsBlanks" dxfId="207" priority="302">
      <formula>LEN(TRIM(I49))=0</formula>
    </cfRule>
  </conditionalFormatting>
  <conditionalFormatting sqref="T63:T69 AF63:AF69">
    <cfRule type="containsBlanks" dxfId="206" priority="294">
      <formula>LEN(TRIM(T63))=0</formula>
    </cfRule>
  </conditionalFormatting>
  <conditionalFormatting sqref="I53:S55">
    <cfRule type="containsBlanks" dxfId="205" priority="301">
      <formula>LEN(TRIM(I53))=0</formula>
    </cfRule>
  </conditionalFormatting>
  <conditionalFormatting sqref="T53:T55 AF53:AF55">
    <cfRule type="containsBlanks" dxfId="204" priority="300">
      <formula>LEN(TRIM(T53))=0</formula>
    </cfRule>
  </conditionalFormatting>
  <conditionalFormatting sqref="I62:S62">
    <cfRule type="containsBlanks" dxfId="203" priority="297">
      <formula>LEN(TRIM(I62))=0</formula>
    </cfRule>
  </conditionalFormatting>
  <conditionalFormatting sqref="T62 AF62">
    <cfRule type="containsBlanks" dxfId="202" priority="296">
      <formula>LEN(TRIM(T62))=0</formula>
    </cfRule>
  </conditionalFormatting>
  <conditionalFormatting sqref="I63:S69">
    <cfRule type="containsBlanks" dxfId="201" priority="295">
      <formula>LEN(TRIM(I63))=0</formula>
    </cfRule>
  </conditionalFormatting>
  <conditionalFormatting sqref="A11 H11">
    <cfRule type="cellIs" dxfId="200" priority="284" operator="notEqual">
      <formula>0</formula>
    </cfRule>
  </conditionalFormatting>
  <conditionalFormatting sqref="H13:T13 AF13">
    <cfRule type="notContainsBlanks" dxfId="199" priority="283">
      <formula>LEN(TRIM(H13))&gt;0</formula>
    </cfRule>
  </conditionalFormatting>
  <conditionalFormatting sqref="T119:T121 AF119:AF121">
    <cfRule type="containsBlanks" dxfId="198" priority="264">
      <formula>LEN(TRIM(T119))=0</formula>
    </cfRule>
  </conditionalFormatting>
  <conditionalFormatting sqref="I119:S121">
    <cfRule type="containsBlanks" dxfId="197" priority="265">
      <formula>LEN(TRIM(I119))=0</formula>
    </cfRule>
  </conditionalFormatting>
  <conditionalFormatting sqref="I123:T123 AF123">
    <cfRule type="containsBlanks" dxfId="196" priority="267">
      <formula>LEN(TRIM(I123))=0</formula>
    </cfRule>
  </conditionalFormatting>
  <conditionalFormatting sqref="T122 AF122">
    <cfRule type="containsBlanks" dxfId="195" priority="258">
      <formula>LEN(TRIM(T122))=0</formula>
    </cfRule>
  </conditionalFormatting>
  <conditionalFormatting sqref="I122:S122">
    <cfRule type="containsBlanks" dxfId="194" priority="259">
      <formula>LEN(TRIM(I122))=0</formula>
    </cfRule>
  </conditionalFormatting>
  <conditionalFormatting sqref="I146:T146 AF146">
    <cfRule type="containsBlanks" dxfId="193" priority="257">
      <formula>LEN(TRIM(I146))=0</formula>
    </cfRule>
  </conditionalFormatting>
  <conditionalFormatting sqref="I139:T141 AF139:AF141">
    <cfRule type="containsBlanks" dxfId="192" priority="256">
      <formula>LEN(TRIM(I139))=0</formula>
    </cfRule>
  </conditionalFormatting>
  <conditionalFormatting sqref="I143:S145">
    <cfRule type="containsBlanks" dxfId="191" priority="255">
      <formula>LEN(TRIM(I143))=0</formula>
    </cfRule>
  </conditionalFormatting>
  <conditionalFormatting sqref="T143:T145 AF143:AF145">
    <cfRule type="containsBlanks" dxfId="190" priority="254">
      <formula>LEN(TRIM(T143))=0</formula>
    </cfRule>
  </conditionalFormatting>
  <conditionalFormatting sqref="I154:T154 AF154">
    <cfRule type="containsBlanks" dxfId="189" priority="253">
      <formula>LEN(TRIM(I154))=0</formula>
    </cfRule>
  </conditionalFormatting>
  <conditionalFormatting sqref="I166:T166 AF166">
    <cfRule type="containsBlanks" dxfId="188" priority="245">
      <formula>LEN(TRIM(I166))=0</formula>
    </cfRule>
  </conditionalFormatting>
  <conditionalFormatting sqref="T157 AF157">
    <cfRule type="containsBlanks" dxfId="187" priority="246">
      <formula>LEN(TRIM(T157))=0</formula>
    </cfRule>
  </conditionalFormatting>
  <conditionalFormatting sqref="I151:S153">
    <cfRule type="containsBlanks" dxfId="186" priority="251">
      <formula>LEN(TRIM(I151))=0</formula>
    </cfRule>
  </conditionalFormatting>
  <conditionalFormatting sqref="T151:T153 AF151:AF153">
    <cfRule type="containsBlanks" dxfId="185" priority="250">
      <formula>LEN(TRIM(T151))=0</formula>
    </cfRule>
  </conditionalFormatting>
  <conditionalFormatting sqref="I179:T179 AF179">
    <cfRule type="containsBlanks" dxfId="184" priority="242">
      <formula>LEN(TRIM(I179))=0</formula>
    </cfRule>
  </conditionalFormatting>
  <conditionalFormatting sqref="I157:S157">
    <cfRule type="containsBlanks" dxfId="183" priority="247">
      <formula>LEN(TRIM(I157))=0</formula>
    </cfRule>
  </conditionalFormatting>
  <conditionalFormatting sqref="I172:T174 AF172:AF174">
    <cfRule type="containsBlanks" dxfId="182" priority="241">
      <formula>LEN(TRIM(I172))=0</formula>
    </cfRule>
  </conditionalFormatting>
  <conditionalFormatting sqref="I163:S165">
    <cfRule type="containsBlanks" dxfId="181" priority="244">
      <formula>LEN(TRIM(I163))=0</formula>
    </cfRule>
  </conditionalFormatting>
  <conditionalFormatting sqref="T163:T165 AF163:AF165">
    <cfRule type="containsBlanks" dxfId="180" priority="243">
      <formula>LEN(TRIM(T163))=0</formula>
    </cfRule>
  </conditionalFormatting>
  <conditionalFormatting sqref="I176:S178">
    <cfRule type="containsBlanks" dxfId="179" priority="240">
      <formula>LEN(TRIM(I176))=0</formula>
    </cfRule>
  </conditionalFormatting>
  <conditionalFormatting sqref="T176:T178 AF176:AF178">
    <cfRule type="containsBlanks" dxfId="178" priority="239">
      <formula>LEN(TRIM(T176))=0</formula>
    </cfRule>
  </conditionalFormatting>
  <conditionalFormatting sqref="U221:AE221 U239:AE240 U128:AE128 U130:AE133">
    <cfRule type="containsBlanks" dxfId="177" priority="238">
      <formula>LEN(TRIM(U128))=0</formula>
    </cfRule>
  </conditionalFormatting>
  <conditionalFormatting sqref="U301:AE302 U298:AE298 U293:AE296 U289:AE291">
    <cfRule type="containsBlanks" dxfId="176" priority="237">
      <formula>LEN(TRIM(U289))=0</formula>
    </cfRule>
  </conditionalFormatting>
  <conditionalFormatting sqref="U278:AE278 U275:AE275 U270:AE273 U266:AE268">
    <cfRule type="containsBlanks" dxfId="175" priority="236">
      <formula>LEN(TRIM(U266))=0</formula>
    </cfRule>
  </conditionalFormatting>
  <conditionalFormatting sqref="U279:AE279">
    <cfRule type="containsBlanks" dxfId="174" priority="235">
      <formula>LEN(TRIM(U279))=0</formula>
    </cfRule>
  </conditionalFormatting>
  <conditionalFormatting sqref="U217:AE220">
    <cfRule type="containsBlanks" dxfId="173" priority="233">
      <formula>LEN(TRIM(U217))=0</formula>
    </cfRule>
  </conditionalFormatting>
  <conditionalFormatting sqref="U213:AE215">
    <cfRule type="containsBlanks" dxfId="172" priority="234">
      <formula>LEN(TRIM(U213))=0</formula>
    </cfRule>
  </conditionalFormatting>
  <conditionalFormatting sqref="U251:AE251">
    <cfRule type="containsBlanks" dxfId="171" priority="230">
      <formula>LEN(TRIM(U251))=0</formula>
    </cfRule>
  </conditionalFormatting>
  <conditionalFormatting sqref="U250:AE250">
    <cfRule type="containsBlanks" dxfId="170" priority="229">
      <formula>LEN(TRIM(U250))=0</formula>
    </cfRule>
  </conditionalFormatting>
  <conditionalFormatting sqref="U223:AE224">
    <cfRule type="containsBlanks" dxfId="169" priority="232">
      <formula>LEN(TRIM(U223))=0</formula>
    </cfRule>
  </conditionalFormatting>
  <conditionalFormatting sqref="U243:AE244">
    <cfRule type="containsBlanks" dxfId="168" priority="228">
      <formula>LEN(TRIM(U243))=0</formula>
    </cfRule>
  </conditionalFormatting>
  <conditionalFormatting sqref="U13:AE13">
    <cfRule type="cellIs" dxfId="167" priority="231" operator="notEqual">
      <formula>0</formula>
    </cfRule>
  </conditionalFormatting>
  <conditionalFormatting sqref="U56:AE56">
    <cfRule type="containsBlanks" dxfId="166" priority="227">
      <formula>LEN(TRIM(U56))=0</formula>
    </cfRule>
  </conditionalFormatting>
  <conditionalFormatting sqref="U49:AE51">
    <cfRule type="containsBlanks" dxfId="165" priority="226">
      <formula>LEN(TRIM(U49))=0</formula>
    </cfRule>
  </conditionalFormatting>
  <conditionalFormatting sqref="U53:AE55">
    <cfRule type="containsBlanks" dxfId="164" priority="225">
      <formula>LEN(TRIM(U53))=0</formula>
    </cfRule>
  </conditionalFormatting>
  <conditionalFormatting sqref="U62:AE62">
    <cfRule type="containsBlanks" dxfId="163" priority="224">
      <formula>LEN(TRIM(U62))=0</formula>
    </cfRule>
  </conditionalFormatting>
  <conditionalFormatting sqref="U63:AE69">
    <cfRule type="containsBlanks" dxfId="162" priority="223">
      <formula>LEN(TRIM(U63))=0</formula>
    </cfRule>
  </conditionalFormatting>
  <conditionalFormatting sqref="U13:AE13">
    <cfRule type="notContainsBlanks" dxfId="161" priority="222">
      <formula>LEN(TRIM(U13))&gt;0</formula>
    </cfRule>
  </conditionalFormatting>
  <conditionalFormatting sqref="U146:AE146">
    <cfRule type="containsBlanks" dxfId="160" priority="215">
      <formula>LEN(TRIM(U146))=0</formula>
    </cfRule>
  </conditionalFormatting>
  <conditionalFormatting sqref="U119:AE121">
    <cfRule type="containsBlanks" dxfId="159" priority="217">
      <formula>LEN(TRIM(U119))=0</formula>
    </cfRule>
  </conditionalFormatting>
  <conditionalFormatting sqref="U122:AE122">
    <cfRule type="containsBlanks" dxfId="158" priority="216">
      <formula>LEN(TRIM(U122))=0</formula>
    </cfRule>
  </conditionalFormatting>
  <conditionalFormatting sqref="U123:AE123">
    <cfRule type="containsBlanks" dxfId="157" priority="218">
      <formula>LEN(TRIM(U123))=0</formula>
    </cfRule>
  </conditionalFormatting>
  <conditionalFormatting sqref="U139:AE141">
    <cfRule type="containsBlanks" dxfId="156" priority="214">
      <formula>LEN(TRIM(U139))=0</formula>
    </cfRule>
  </conditionalFormatting>
  <conditionalFormatting sqref="U143:AE145">
    <cfRule type="containsBlanks" dxfId="155" priority="213">
      <formula>LEN(TRIM(U143))=0</formula>
    </cfRule>
  </conditionalFormatting>
  <conditionalFormatting sqref="U154:AE154">
    <cfRule type="containsBlanks" dxfId="154" priority="212">
      <formula>LEN(TRIM(U154))=0</formula>
    </cfRule>
  </conditionalFormatting>
  <conditionalFormatting sqref="U166:AE166">
    <cfRule type="containsBlanks" dxfId="153" priority="209">
      <formula>LEN(TRIM(U166))=0</formula>
    </cfRule>
  </conditionalFormatting>
  <conditionalFormatting sqref="U151:AE153">
    <cfRule type="containsBlanks" dxfId="152" priority="211">
      <formula>LEN(TRIM(U151))=0</formula>
    </cfRule>
  </conditionalFormatting>
  <conditionalFormatting sqref="U179:AE179">
    <cfRule type="containsBlanks" dxfId="151" priority="207">
      <formula>LEN(TRIM(U179))=0</formula>
    </cfRule>
  </conditionalFormatting>
  <conditionalFormatting sqref="U157:AE157">
    <cfRule type="containsBlanks" dxfId="150" priority="210">
      <formula>LEN(TRIM(U157))=0</formula>
    </cfRule>
  </conditionalFormatting>
  <conditionalFormatting sqref="U172:AE174">
    <cfRule type="containsBlanks" dxfId="149" priority="206">
      <formula>LEN(TRIM(U172))=0</formula>
    </cfRule>
  </conditionalFormatting>
  <conditionalFormatting sqref="U163:AE165">
    <cfRule type="containsBlanks" dxfId="148" priority="208">
      <formula>LEN(TRIM(U163))=0</formula>
    </cfRule>
  </conditionalFormatting>
  <conditionalFormatting sqref="U176:AE178">
    <cfRule type="containsBlanks" dxfId="147" priority="205">
      <formula>LEN(TRIM(U176))=0</formula>
    </cfRule>
  </conditionalFormatting>
  <conditionalFormatting sqref="AG221:AQ221 AG239:AQ240 AG128:AQ128 AG130:AQ133">
    <cfRule type="containsBlanks" dxfId="146" priority="204">
      <formula>LEN(TRIM(AG128))=0</formula>
    </cfRule>
  </conditionalFormatting>
  <conditionalFormatting sqref="AG301:AQ302 AG298:AQ298 AG293:AQ296 AG289:AQ291">
    <cfRule type="containsBlanks" dxfId="145" priority="203">
      <formula>LEN(TRIM(AG289))=0</formula>
    </cfRule>
  </conditionalFormatting>
  <conditionalFormatting sqref="AG278:AQ278 AG275:AQ275 AG270:AQ273 AG266:AQ268">
    <cfRule type="containsBlanks" dxfId="144" priority="202">
      <formula>LEN(TRIM(AG266))=0</formula>
    </cfRule>
  </conditionalFormatting>
  <conditionalFormatting sqref="AG279:AQ279">
    <cfRule type="containsBlanks" dxfId="143" priority="201">
      <formula>LEN(TRIM(AG279))=0</formula>
    </cfRule>
  </conditionalFormatting>
  <conditionalFormatting sqref="AG217:AQ220">
    <cfRule type="containsBlanks" dxfId="142" priority="199">
      <formula>LEN(TRIM(AG217))=0</formula>
    </cfRule>
  </conditionalFormatting>
  <conditionalFormatting sqref="AG213:AQ215">
    <cfRule type="containsBlanks" dxfId="141" priority="200">
      <formula>LEN(TRIM(AG213))=0</formula>
    </cfRule>
  </conditionalFormatting>
  <conditionalFormatting sqref="AG251:AQ251">
    <cfRule type="containsBlanks" dxfId="140" priority="196">
      <formula>LEN(TRIM(AG251))=0</formula>
    </cfRule>
  </conditionalFormatting>
  <conditionalFormatting sqref="AG250:AQ250">
    <cfRule type="containsBlanks" dxfId="139" priority="195">
      <formula>LEN(TRIM(AG250))=0</formula>
    </cfRule>
  </conditionalFormatting>
  <conditionalFormatting sqref="AG223:AQ224">
    <cfRule type="containsBlanks" dxfId="138" priority="198">
      <formula>LEN(TRIM(AG223))=0</formula>
    </cfRule>
  </conditionalFormatting>
  <conditionalFormatting sqref="AG243:AQ244">
    <cfRule type="containsBlanks" dxfId="137" priority="194">
      <formula>LEN(TRIM(AG243))=0</formula>
    </cfRule>
  </conditionalFormatting>
  <conditionalFormatting sqref="AG13:AQ13">
    <cfRule type="cellIs" dxfId="136" priority="197" operator="notEqual">
      <formula>0</formula>
    </cfRule>
  </conditionalFormatting>
  <conditionalFormatting sqref="AG56:AQ56">
    <cfRule type="containsBlanks" dxfId="135" priority="193">
      <formula>LEN(TRIM(AG56))=0</formula>
    </cfRule>
  </conditionalFormatting>
  <conditionalFormatting sqref="AG49:AQ51">
    <cfRule type="containsBlanks" dxfId="134" priority="192">
      <formula>LEN(TRIM(AG49))=0</formula>
    </cfRule>
  </conditionalFormatting>
  <conditionalFormatting sqref="AG53:AQ55">
    <cfRule type="containsBlanks" dxfId="133" priority="191">
      <formula>LEN(TRIM(AG53))=0</formula>
    </cfRule>
  </conditionalFormatting>
  <conditionalFormatting sqref="AG62:AQ62">
    <cfRule type="containsBlanks" dxfId="132" priority="190">
      <formula>LEN(TRIM(AG62))=0</formula>
    </cfRule>
  </conditionalFormatting>
  <conditionalFormatting sqref="AG63:AQ69">
    <cfRule type="containsBlanks" dxfId="131" priority="189">
      <formula>LEN(TRIM(AG63))=0</formula>
    </cfRule>
  </conditionalFormatting>
  <conditionalFormatting sqref="AG13:AQ13">
    <cfRule type="notContainsBlanks" dxfId="130" priority="188">
      <formula>LEN(TRIM(AG13))&gt;0</formula>
    </cfRule>
  </conditionalFormatting>
  <conditionalFormatting sqref="AG146:AQ146">
    <cfRule type="containsBlanks" dxfId="129" priority="181">
      <formula>LEN(TRIM(AG146))=0</formula>
    </cfRule>
  </conditionalFormatting>
  <conditionalFormatting sqref="AG119:AQ121">
    <cfRule type="containsBlanks" dxfId="128" priority="183">
      <formula>LEN(TRIM(AG119))=0</formula>
    </cfRule>
  </conditionalFormatting>
  <conditionalFormatting sqref="AG122:AQ122">
    <cfRule type="containsBlanks" dxfId="127" priority="182">
      <formula>LEN(TRIM(AG122))=0</formula>
    </cfRule>
  </conditionalFormatting>
  <conditionalFormatting sqref="AG123:AQ123">
    <cfRule type="containsBlanks" dxfId="126" priority="184">
      <formula>LEN(TRIM(AG123))=0</formula>
    </cfRule>
  </conditionalFormatting>
  <conditionalFormatting sqref="AG139:AQ141">
    <cfRule type="containsBlanks" dxfId="125" priority="180">
      <formula>LEN(TRIM(AG139))=0</formula>
    </cfRule>
  </conditionalFormatting>
  <conditionalFormatting sqref="AG143:AQ145">
    <cfRule type="containsBlanks" dxfId="124" priority="179">
      <formula>LEN(TRIM(AG143))=0</formula>
    </cfRule>
  </conditionalFormatting>
  <conditionalFormatting sqref="AG154:AQ154">
    <cfRule type="containsBlanks" dxfId="123" priority="178">
      <formula>LEN(TRIM(AG154))=0</formula>
    </cfRule>
  </conditionalFormatting>
  <conditionalFormatting sqref="AG166:AQ166">
    <cfRule type="containsBlanks" dxfId="122" priority="175">
      <formula>LEN(TRIM(AG166))=0</formula>
    </cfRule>
  </conditionalFormatting>
  <conditionalFormatting sqref="AG151:AQ153">
    <cfRule type="containsBlanks" dxfId="121" priority="177">
      <formula>LEN(TRIM(AG151))=0</formula>
    </cfRule>
  </conditionalFormatting>
  <conditionalFormatting sqref="AG179:AQ179">
    <cfRule type="containsBlanks" dxfId="120" priority="173">
      <formula>LEN(TRIM(AG179))=0</formula>
    </cfRule>
  </conditionalFormatting>
  <conditionalFormatting sqref="AG157:AQ157">
    <cfRule type="containsBlanks" dxfId="119" priority="176">
      <formula>LEN(TRIM(AG157))=0</formula>
    </cfRule>
  </conditionalFormatting>
  <conditionalFormatting sqref="AG172:AQ174">
    <cfRule type="containsBlanks" dxfId="118" priority="172">
      <formula>LEN(TRIM(AG172))=0</formula>
    </cfRule>
  </conditionalFormatting>
  <conditionalFormatting sqref="AG163:AQ165">
    <cfRule type="containsBlanks" dxfId="117" priority="174">
      <formula>LEN(TRIM(AG163))=0</formula>
    </cfRule>
  </conditionalFormatting>
  <conditionalFormatting sqref="AG176:AQ178">
    <cfRule type="containsBlanks" dxfId="116" priority="171">
      <formula>LEN(TRIM(AG176))=0</formula>
    </cfRule>
  </conditionalFormatting>
  <conditionalFormatting sqref="I257:J257">
    <cfRule type="containsBlanks" dxfId="115" priority="168">
      <formula>LEN(TRIM(I257))=0</formula>
    </cfRule>
  </conditionalFormatting>
  <conditionalFormatting sqref="I258:S258">
    <cfRule type="containsBlanks" dxfId="114" priority="164">
      <formula>LEN(TRIM(I258))=0</formula>
    </cfRule>
  </conditionalFormatting>
  <conditionalFormatting sqref="H258 T258 AF258">
    <cfRule type="containsBlanks" dxfId="113" priority="165">
      <formula>LEN(TRIM(H258))=0</formula>
    </cfRule>
  </conditionalFormatting>
  <conditionalFormatting sqref="H257 T257 AF257">
    <cfRule type="containsBlanks" dxfId="112" priority="167">
      <formula>LEN(TRIM(H257))=0</formula>
    </cfRule>
  </conditionalFormatting>
  <conditionalFormatting sqref="K257:S257">
    <cfRule type="containsBlanks" dxfId="111" priority="166">
      <formula>LEN(TRIM(K257))=0</formula>
    </cfRule>
  </conditionalFormatting>
  <conditionalFormatting sqref="U258:AE258">
    <cfRule type="containsBlanks" dxfId="110" priority="161">
      <formula>LEN(TRIM(U258))=0</formula>
    </cfRule>
  </conditionalFormatting>
  <conditionalFormatting sqref="U257:V257">
    <cfRule type="containsBlanks" dxfId="109" priority="163">
      <formula>LEN(TRIM(U257))=0</formula>
    </cfRule>
  </conditionalFormatting>
  <conditionalFormatting sqref="W257:AE257">
    <cfRule type="containsBlanks" dxfId="108" priority="162">
      <formula>LEN(TRIM(W257))=0</formula>
    </cfRule>
  </conditionalFormatting>
  <conditionalFormatting sqref="AG258:AQ258">
    <cfRule type="containsBlanks" dxfId="107" priority="158">
      <formula>LEN(TRIM(AG258))=0</formula>
    </cfRule>
  </conditionalFormatting>
  <conditionalFormatting sqref="AG257:AH257">
    <cfRule type="containsBlanks" dxfId="106" priority="160">
      <formula>LEN(TRIM(AG257))=0</formula>
    </cfRule>
  </conditionalFormatting>
  <conditionalFormatting sqref="AI257:AQ257">
    <cfRule type="containsBlanks" dxfId="105" priority="159">
      <formula>LEN(TRIM(AI257))=0</formula>
    </cfRule>
  </conditionalFormatting>
  <conditionalFormatting sqref="T125 AF125">
    <cfRule type="containsBlanks" dxfId="104" priority="156">
      <formula>LEN(TRIM(T125))=0</formula>
    </cfRule>
  </conditionalFormatting>
  <conditionalFormatting sqref="I125:S125">
    <cfRule type="containsBlanks" dxfId="103" priority="157">
      <formula>LEN(TRIM(I125))=0</formula>
    </cfRule>
  </conditionalFormatting>
  <conditionalFormatting sqref="U125:AE125">
    <cfRule type="containsBlanks" dxfId="102" priority="155">
      <formula>LEN(TRIM(U125))=0</formula>
    </cfRule>
  </conditionalFormatting>
  <conditionalFormatting sqref="AG125:AQ125">
    <cfRule type="containsBlanks" dxfId="101" priority="154">
      <formula>LEN(TRIM(AG125))=0</formula>
    </cfRule>
  </conditionalFormatting>
  <conditionalFormatting sqref="I82:T82 AF82">
    <cfRule type="containsBlanks" dxfId="100" priority="153">
      <formula>LEN(TRIM(I82))=0</formula>
    </cfRule>
  </conditionalFormatting>
  <conditionalFormatting sqref="I75:T77 AF75:AF77">
    <cfRule type="containsBlanks" dxfId="99" priority="152">
      <formula>LEN(TRIM(I75))=0</formula>
    </cfRule>
  </conditionalFormatting>
  <conditionalFormatting sqref="I79:S81">
    <cfRule type="containsBlanks" dxfId="98" priority="151">
      <formula>LEN(TRIM(I79))=0</formula>
    </cfRule>
  </conditionalFormatting>
  <conditionalFormatting sqref="T79:T81 AF79:AF81">
    <cfRule type="containsBlanks" dxfId="97" priority="150">
      <formula>LEN(TRIM(T79))=0</formula>
    </cfRule>
  </conditionalFormatting>
  <conditionalFormatting sqref="U82:AE82">
    <cfRule type="containsBlanks" dxfId="96" priority="145">
      <formula>LEN(TRIM(U82))=0</formula>
    </cfRule>
  </conditionalFormatting>
  <conditionalFormatting sqref="U75:AE77">
    <cfRule type="containsBlanks" dxfId="95" priority="144">
      <formula>LEN(TRIM(U75))=0</formula>
    </cfRule>
  </conditionalFormatting>
  <conditionalFormatting sqref="U79:AE81">
    <cfRule type="containsBlanks" dxfId="94" priority="143">
      <formula>LEN(TRIM(U79))=0</formula>
    </cfRule>
  </conditionalFormatting>
  <conditionalFormatting sqref="AG82:AQ82">
    <cfRule type="containsBlanks" dxfId="93" priority="140">
      <formula>LEN(TRIM(AG82))=0</formula>
    </cfRule>
  </conditionalFormatting>
  <conditionalFormatting sqref="AG75:AQ77">
    <cfRule type="containsBlanks" dxfId="92" priority="139">
      <formula>LEN(TRIM(AG75))=0</formula>
    </cfRule>
  </conditionalFormatting>
  <conditionalFormatting sqref="AG79:AQ81">
    <cfRule type="containsBlanks" dxfId="91" priority="138">
      <formula>LEN(TRIM(AG79))=0</formula>
    </cfRule>
  </conditionalFormatting>
  <conditionalFormatting sqref="I59:S59">
    <cfRule type="containsBlanks" dxfId="90" priority="135">
      <formula>LEN(TRIM(I59))=0</formula>
    </cfRule>
  </conditionalFormatting>
  <conditionalFormatting sqref="T59 AF59">
    <cfRule type="containsBlanks" dxfId="89" priority="134">
      <formula>LEN(TRIM(T59))=0</formula>
    </cfRule>
  </conditionalFormatting>
  <conditionalFormatting sqref="U59:AE59">
    <cfRule type="containsBlanks" dxfId="88" priority="131">
      <formula>LEN(TRIM(U59))=0</formula>
    </cfRule>
  </conditionalFormatting>
  <conditionalFormatting sqref="AG59:AQ59">
    <cfRule type="containsBlanks" dxfId="87" priority="130">
      <formula>LEN(TRIM(AG59))=0</formula>
    </cfRule>
  </conditionalFormatting>
  <conditionalFormatting sqref="I129:S129 AF129">
    <cfRule type="containsBlanks" dxfId="86" priority="129">
      <formula>LEN(TRIM(I129))=0</formula>
    </cfRule>
  </conditionalFormatting>
  <conditionalFormatting sqref="U129:AE129">
    <cfRule type="containsBlanks" dxfId="85" priority="128">
      <formula>LEN(TRIM(U129))=0</formula>
    </cfRule>
  </conditionalFormatting>
  <conditionalFormatting sqref="AG129:AQ129">
    <cfRule type="containsBlanks" dxfId="84" priority="127">
      <formula>LEN(TRIM(AG129))=0</formula>
    </cfRule>
  </conditionalFormatting>
  <conditionalFormatting sqref="T49:AQ51 T53:AQ56 T59:AQ59 T62:AQ66 T68:AQ69">
    <cfRule type="notContainsBlanks" dxfId="83" priority="117">
      <formula>LEN(TRIM(T49))&gt;0</formula>
    </cfRule>
  </conditionalFormatting>
  <conditionalFormatting sqref="T75:AQ77 T79:AQ82 T119:AQ123 T125:AQ125 T128:AQ130 T132:AQ133">
    <cfRule type="notContainsBlanks" dxfId="82" priority="116">
      <formula>LEN(TRIM(T75))&gt;0</formula>
    </cfRule>
  </conditionalFormatting>
  <conditionalFormatting sqref="T139:AQ141 T143:AQ146 T151:AQ154 T157:AQ157 T163:AQ166 T172:AQ174 T176:AQ179 T213:AQ215 T217:AQ221 T223:AQ224 T227:AQ227 T239:AQ240 T243:AQ244 T250:AQ251 T257:AQ258">
    <cfRule type="notContainsBlanks" dxfId="81" priority="115">
      <formula>LEN(TRIM(T139))&gt;0</formula>
    </cfRule>
  </conditionalFormatting>
  <conditionalFormatting sqref="I58:S58">
    <cfRule type="containsBlanks" dxfId="80" priority="86">
      <formula>LEN(TRIM(I58))=0</formula>
    </cfRule>
  </conditionalFormatting>
  <conditionalFormatting sqref="T58 AF58">
    <cfRule type="containsBlanks" dxfId="79" priority="85">
      <formula>LEN(TRIM(T58))=0</formula>
    </cfRule>
  </conditionalFormatting>
  <conditionalFormatting sqref="U58:AE58">
    <cfRule type="containsBlanks" dxfId="78" priority="84">
      <formula>LEN(TRIM(U58))=0</formula>
    </cfRule>
  </conditionalFormatting>
  <conditionalFormatting sqref="AG58:AQ58">
    <cfRule type="containsBlanks" dxfId="77" priority="83">
      <formula>LEN(TRIM(AG58))=0</formula>
    </cfRule>
  </conditionalFormatting>
  <conditionalFormatting sqref="T58:AQ58">
    <cfRule type="notContainsBlanks" dxfId="76" priority="82">
      <formula>LEN(TRIM(T58))&gt;0</formula>
    </cfRule>
  </conditionalFormatting>
  <conditionalFormatting sqref="I105:T105 AF105">
    <cfRule type="containsBlanks" dxfId="75" priority="81">
      <formula>LEN(TRIM(I105))=0</formula>
    </cfRule>
  </conditionalFormatting>
  <conditionalFormatting sqref="I98:T100 AF98:AF100">
    <cfRule type="containsBlanks" dxfId="74" priority="80">
      <formula>LEN(TRIM(I98))=0</formula>
    </cfRule>
  </conditionalFormatting>
  <conditionalFormatting sqref="I102:S104">
    <cfRule type="containsBlanks" dxfId="73" priority="79">
      <formula>LEN(TRIM(I102))=0</formula>
    </cfRule>
  </conditionalFormatting>
  <conditionalFormatting sqref="T102:T104 AF102:AF104">
    <cfRule type="containsBlanks" dxfId="72" priority="78">
      <formula>LEN(TRIM(T102))=0</formula>
    </cfRule>
  </conditionalFormatting>
  <conditionalFormatting sqref="U105:AE105">
    <cfRule type="containsBlanks" dxfId="71" priority="77">
      <formula>LEN(TRIM(U105))=0</formula>
    </cfRule>
  </conditionalFormatting>
  <conditionalFormatting sqref="U98:AE100">
    <cfRule type="containsBlanks" dxfId="70" priority="76">
      <formula>LEN(TRIM(U98))=0</formula>
    </cfRule>
  </conditionalFormatting>
  <conditionalFormatting sqref="U102:AE104">
    <cfRule type="containsBlanks" dxfId="69" priority="75">
      <formula>LEN(TRIM(U102))=0</formula>
    </cfRule>
  </conditionalFormatting>
  <conditionalFormatting sqref="AG105:AQ105">
    <cfRule type="containsBlanks" dxfId="68" priority="74">
      <formula>LEN(TRIM(AG105))=0</formula>
    </cfRule>
  </conditionalFormatting>
  <conditionalFormatting sqref="AG98:AQ100">
    <cfRule type="containsBlanks" dxfId="67" priority="73">
      <formula>LEN(TRIM(AG98))=0</formula>
    </cfRule>
  </conditionalFormatting>
  <conditionalFormatting sqref="AG102:AQ104">
    <cfRule type="containsBlanks" dxfId="66" priority="72">
      <formula>LEN(TRIM(AG102))=0</formula>
    </cfRule>
  </conditionalFormatting>
  <conditionalFormatting sqref="T98:AQ100 T102:AQ105">
    <cfRule type="notContainsBlanks" dxfId="65" priority="71">
      <formula>LEN(TRIM(T98))&gt;0</formula>
    </cfRule>
  </conditionalFormatting>
  <conditionalFormatting sqref="I114:T114 AF114">
    <cfRule type="containsBlanks" dxfId="64" priority="70">
      <formula>LEN(TRIM(I114))=0</formula>
    </cfRule>
  </conditionalFormatting>
  <conditionalFormatting sqref="I111:S113">
    <cfRule type="containsBlanks" dxfId="63" priority="69">
      <formula>LEN(TRIM(I111))=0</formula>
    </cfRule>
  </conditionalFormatting>
  <conditionalFormatting sqref="T111:T113 AF111:AF113">
    <cfRule type="containsBlanks" dxfId="62" priority="68">
      <formula>LEN(TRIM(T111))=0</formula>
    </cfRule>
  </conditionalFormatting>
  <conditionalFormatting sqref="U114:AE114">
    <cfRule type="containsBlanks" dxfId="61" priority="67">
      <formula>LEN(TRIM(U114))=0</formula>
    </cfRule>
  </conditionalFormatting>
  <conditionalFormatting sqref="U111:AE113">
    <cfRule type="containsBlanks" dxfId="60" priority="66">
      <formula>LEN(TRIM(U111))=0</formula>
    </cfRule>
  </conditionalFormatting>
  <conditionalFormatting sqref="AG114:AQ114">
    <cfRule type="containsBlanks" dxfId="59" priority="65">
      <formula>LEN(TRIM(AG114))=0</formula>
    </cfRule>
  </conditionalFormatting>
  <conditionalFormatting sqref="AG111:AQ113">
    <cfRule type="containsBlanks" dxfId="58" priority="64">
      <formula>LEN(TRIM(AG111))=0</formula>
    </cfRule>
  </conditionalFormatting>
  <conditionalFormatting sqref="T111:AQ114">
    <cfRule type="notContainsBlanks" dxfId="57" priority="63">
      <formula>LEN(TRIM(T111))&gt;0</formula>
    </cfRule>
  </conditionalFormatting>
  <conditionalFormatting sqref="I188:T188 AF188">
    <cfRule type="containsBlanks" dxfId="56" priority="62">
      <formula>LEN(TRIM(I188))=0</formula>
    </cfRule>
  </conditionalFormatting>
  <conditionalFormatting sqref="I185:S187">
    <cfRule type="containsBlanks" dxfId="55" priority="61">
      <formula>LEN(TRIM(I185))=0</formula>
    </cfRule>
  </conditionalFormatting>
  <conditionalFormatting sqref="T185:T187 AF185:AF187">
    <cfRule type="containsBlanks" dxfId="54" priority="60">
      <formula>LEN(TRIM(T185))=0</formula>
    </cfRule>
  </conditionalFormatting>
  <conditionalFormatting sqref="U188:AE188">
    <cfRule type="containsBlanks" dxfId="53" priority="59">
      <formula>LEN(TRIM(U188))=0</formula>
    </cfRule>
  </conditionalFormatting>
  <conditionalFormatting sqref="U185:AE187">
    <cfRule type="containsBlanks" dxfId="52" priority="58">
      <formula>LEN(TRIM(U185))=0</formula>
    </cfRule>
  </conditionalFormatting>
  <conditionalFormatting sqref="AG188:AQ188">
    <cfRule type="containsBlanks" dxfId="51" priority="57">
      <formula>LEN(TRIM(AG188))=0</formula>
    </cfRule>
  </conditionalFormatting>
  <conditionalFormatting sqref="AG185:AQ187">
    <cfRule type="containsBlanks" dxfId="50" priority="56">
      <formula>LEN(TRIM(AG185))=0</formula>
    </cfRule>
  </conditionalFormatting>
  <conditionalFormatting sqref="T185:AQ188">
    <cfRule type="notContainsBlanks" dxfId="49" priority="55">
      <formula>LEN(TRIM(T185))&gt;0</formula>
    </cfRule>
  </conditionalFormatting>
  <conditionalFormatting sqref="I200:T200 AF200">
    <cfRule type="containsBlanks" dxfId="48" priority="54">
      <formula>LEN(TRIM(I200))=0</formula>
    </cfRule>
  </conditionalFormatting>
  <conditionalFormatting sqref="I197:S199">
    <cfRule type="containsBlanks" dxfId="47" priority="53">
      <formula>LEN(TRIM(I197))=0</formula>
    </cfRule>
  </conditionalFormatting>
  <conditionalFormatting sqref="T197:T199 AF197:AF199">
    <cfRule type="containsBlanks" dxfId="46" priority="52">
      <formula>LEN(TRIM(T197))=0</formula>
    </cfRule>
  </conditionalFormatting>
  <conditionalFormatting sqref="U200:AE200">
    <cfRule type="containsBlanks" dxfId="45" priority="51">
      <formula>LEN(TRIM(U200))=0</formula>
    </cfRule>
  </conditionalFormatting>
  <conditionalFormatting sqref="U197:AE199">
    <cfRule type="containsBlanks" dxfId="44" priority="50">
      <formula>LEN(TRIM(U197))=0</formula>
    </cfRule>
  </conditionalFormatting>
  <conditionalFormatting sqref="AG200:AQ200">
    <cfRule type="containsBlanks" dxfId="43" priority="49">
      <formula>LEN(TRIM(AG200))=0</formula>
    </cfRule>
  </conditionalFormatting>
  <conditionalFormatting sqref="AG197:AQ199">
    <cfRule type="containsBlanks" dxfId="42" priority="48">
      <formula>LEN(TRIM(AG197))=0</formula>
    </cfRule>
  </conditionalFormatting>
  <conditionalFormatting sqref="T197:AQ200">
    <cfRule type="notContainsBlanks" dxfId="41" priority="47">
      <formula>LEN(TRIM(T197))&gt;0</formula>
    </cfRule>
  </conditionalFormatting>
  <conditionalFormatting sqref="U206:AE207">
    <cfRule type="containsBlanks" dxfId="40" priority="42">
      <formula>LEN(TRIM(U206))=0</formula>
    </cfRule>
  </conditionalFormatting>
  <conditionalFormatting sqref="T206:T207 AF206:AF207">
    <cfRule type="containsBlanks" dxfId="39" priority="44">
      <formula>LEN(TRIM(T206))=0</formula>
    </cfRule>
  </conditionalFormatting>
  <conditionalFormatting sqref="I206:S207">
    <cfRule type="containsBlanks" dxfId="38" priority="45">
      <formula>LEN(TRIM(I206))=0</formula>
    </cfRule>
  </conditionalFormatting>
  <conditionalFormatting sqref="T245">
    <cfRule type="containsBlanks" dxfId="37" priority="34">
      <formula>LEN(TRIM(T245))=0</formula>
    </cfRule>
  </conditionalFormatting>
  <conditionalFormatting sqref="U233:AE234">
    <cfRule type="containsBlanks" dxfId="36" priority="37">
      <formula>LEN(TRIM(U233))=0</formula>
    </cfRule>
  </conditionalFormatting>
  <conditionalFormatting sqref="AG206:AQ207">
    <cfRule type="containsBlanks" dxfId="35" priority="40">
      <formula>LEN(TRIM(AG206))=0</formula>
    </cfRule>
  </conditionalFormatting>
  <conditionalFormatting sqref="T206:AQ207">
    <cfRule type="notContainsBlanks" dxfId="34" priority="39">
      <formula>LEN(TRIM(T206))&gt;0</formula>
    </cfRule>
  </conditionalFormatting>
  <conditionalFormatting sqref="I233:T234 AF233:AF234">
    <cfRule type="containsBlanks" dxfId="33" priority="38">
      <formula>LEN(TRIM(I233))=0</formula>
    </cfRule>
  </conditionalFormatting>
  <conditionalFormatting sqref="U245:AE245">
    <cfRule type="containsBlanks" dxfId="32" priority="32">
      <formula>LEN(TRIM(U245))=0</formula>
    </cfRule>
  </conditionalFormatting>
  <conditionalFormatting sqref="AG233:AQ234">
    <cfRule type="containsBlanks" dxfId="31" priority="36">
      <formula>LEN(TRIM(AG233))=0</formula>
    </cfRule>
  </conditionalFormatting>
  <conditionalFormatting sqref="T233:AQ234">
    <cfRule type="notContainsBlanks" dxfId="30" priority="35">
      <formula>LEN(TRIM(T233))&gt;0</formula>
    </cfRule>
  </conditionalFormatting>
  <conditionalFormatting sqref="I245:S245 AF245">
    <cfRule type="containsBlanks" dxfId="29" priority="33">
      <formula>LEN(TRIM(I245))=0</formula>
    </cfRule>
  </conditionalFormatting>
  <conditionalFormatting sqref="AG245:AQ245">
    <cfRule type="containsBlanks" dxfId="28" priority="31">
      <formula>LEN(TRIM(AG245))=0</formula>
    </cfRule>
  </conditionalFormatting>
  <conditionalFormatting sqref="T245:AQ245">
    <cfRule type="notContainsBlanks" dxfId="27" priority="30">
      <formula>LEN(TRIM(T245))&gt;0</formula>
    </cfRule>
  </conditionalFormatting>
  <conditionalFormatting sqref="AG261:AI261 AO261:AQ261">
    <cfRule type="containsText" dxfId="26" priority="29" operator="containsText" text="Ime i prezime, funkcija">
      <formula>NOT(ISERROR(SEARCH("Ime i prezime, funkcija",AG261)))</formula>
    </cfRule>
  </conditionalFormatting>
  <conditionalFormatting sqref="I43:S44 I37:S41 I34:S34 I32:S32 I29:S30 I24:S27 I20:S22">
    <cfRule type="containsBlanks" dxfId="25" priority="26">
      <formula>LEN(TRIM(I20))=0</formula>
    </cfRule>
  </conditionalFormatting>
  <conditionalFormatting sqref="AG29:AQ29">
    <cfRule type="notContainsBlanks" dxfId="24" priority="16">
      <formula>LEN(TRIM(AG29))&gt;0</formula>
    </cfRule>
  </conditionalFormatting>
  <conditionalFormatting sqref="U43:AE44">
    <cfRule type="containsBlanks" dxfId="23" priority="25">
      <formula>LEN(TRIM(U43))=0</formula>
    </cfRule>
  </conditionalFormatting>
  <conditionalFormatting sqref="U43:AE44">
    <cfRule type="notContainsBlanks" dxfId="22" priority="24">
      <formula>LEN(TRIM(U43))&gt;0</formula>
    </cfRule>
  </conditionalFormatting>
  <conditionalFormatting sqref="U34:AE34 U37:AE41">
    <cfRule type="containsBlanks" dxfId="21" priority="23">
      <formula>LEN(TRIM(U34))=0</formula>
    </cfRule>
  </conditionalFormatting>
  <conditionalFormatting sqref="U34:AE34 U37:AE41">
    <cfRule type="notContainsBlanks" dxfId="20" priority="22">
      <formula>LEN(TRIM(U34))&gt;0</formula>
    </cfRule>
  </conditionalFormatting>
  <conditionalFormatting sqref="U20:AE22 U24:AE27 U29:AE30 U32:AE32">
    <cfRule type="containsBlanks" dxfId="19" priority="21">
      <formula>LEN(TRIM(U20))=0</formula>
    </cfRule>
  </conditionalFormatting>
  <conditionalFormatting sqref="U20:AE22 U24:AE27 U29:AE30 U32:AE32">
    <cfRule type="notContainsBlanks" dxfId="18" priority="20">
      <formula>LEN(TRIM(U20))&gt;0</formula>
    </cfRule>
  </conditionalFormatting>
  <conditionalFormatting sqref="AG43:AQ44 AG37:AQ41 AG34:AQ34 AG32:AQ32 AG30:AQ30 AG24:AQ27 AG20:AQ22">
    <cfRule type="containsBlanks" dxfId="17" priority="19">
      <formula>LEN(TRIM(AG20))=0</formula>
    </cfRule>
  </conditionalFormatting>
  <conditionalFormatting sqref="AG43:AQ44 AG37:AQ41 AG34:AQ34 AG32:AQ32 AG30:AQ30 AG24:AQ27 AG20:AQ22">
    <cfRule type="notContainsBlanks" dxfId="16" priority="18">
      <formula>LEN(TRIM(AG20))&gt;0</formula>
    </cfRule>
  </conditionalFormatting>
  <conditionalFormatting sqref="AG29:AQ29">
    <cfRule type="containsBlanks" dxfId="15" priority="17">
      <formula>LEN(TRIM(AG29))=0</formula>
    </cfRule>
  </conditionalFormatting>
  <conditionalFormatting sqref="I193:T195 AF193:AF195">
    <cfRule type="containsBlanks" dxfId="14" priority="15">
      <formula>LEN(TRIM(I193))=0</formula>
    </cfRule>
  </conditionalFormatting>
  <conditionalFormatting sqref="U193:AE195">
    <cfRule type="containsBlanks" dxfId="13" priority="14">
      <formula>LEN(TRIM(U193))=0</formula>
    </cfRule>
  </conditionalFormatting>
  <conditionalFormatting sqref="AG193:AQ195">
    <cfRule type="containsBlanks" dxfId="12" priority="13">
      <formula>LEN(TRIM(AG193))=0</formula>
    </cfRule>
  </conditionalFormatting>
  <conditionalFormatting sqref="T193:AQ195">
    <cfRule type="notContainsBlanks" dxfId="11" priority="12">
      <formula>LEN(TRIM(T193))&gt;0</formula>
    </cfRule>
  </conditionalFormatting>
  <conditionalFormatting sqref="I93:T93 AF93">
    <cfRule type="containsBlanks" dxfId="10" priority="11">
      <formula>LEN(TRIM(I93))=0</formula>
    </cfRule>
  </conditionalFormatting>
  <conditionalFormatting sqref="I86:T88 AF86:AF88">
    <cfRule type="containsBlanks" dxfId="9" priority="10">
      <formula>LEN(TRIM(I86))=0</formula>
    </cfRule>
  </conditionalFormatting>
  <conditionalFormatting sqref="I90:S92">
    <cfRule type="containsBlanks" dxfId="8" priority="9">
      <formula>LEN(TRIM(I90))=0</formula>
    </cfRule>
  </conditionalFormatting>
  <conditionalFormatting sqref="T90:T92 AF90:AF92">
    <cfRule type="containsBlanks" dxfId="7" priority="8">
      <formula>LEN(TRIM(T90))=0</formula>
    </cfRule>
  </conditionalFormatting>
  <conditionalFormatting sqref="U93:AE93">
    <cfRule type="containsBlanks" dxfId="6" priority="7">
      <formula>LEN(TRIM(U93))=0</formula>
    </cfRule>
  </conditionalFormatting>
  <conditionalFormatting sqref="U86:AE88">
    <cfRule type="containsBlanks" dxfId="5" priority="6">
      <formula>LEN(TRIM(U86))=0</formula>
    </cfRule>
  </conditionalFormatting>
  <conditionalFormatting sqref="U90:AE92">
    <cfRule type="containsBlanks" dxfId="4" priority="5">
      <formula>LEN(TRIM(U90))=0</formula>
    </cfRule>
  </conditionalFormatting>
  <conditionalFormatting sqref="AG93:AQ93">
    <cfRule type="containsBlanks" dxfId="3" priority="4">
      <formula>LEN(TRIM(AG93))=0</formula>
    </cfRule>
  </conditionalFormatting>
  <conditionalFormatting sqref="AG86:AQ88">
    <cfRule type="containsBlanks" dxfId="2" priority="3">
      <formula>LEN(TRIM(AG86))=0</formula>
    </cfRule>
  </conditionalFormatting>
  <conditionalFormatting sqref="AG90:AQ92">
    <cfRule type="containsBlanks" dxfId="1" priority="2">
      <formula>LEN(TRIM(AG90))=0</formula>
    </cfRule>
  </conditionalFormatting>
  <conditionalFormatting sqref="T86:AQ88 T90:AQ93">
    <cfRule type="notContainsBlanks" dxfId="0" priority="1">
      <formula>LEN(TRIM(T86))&gt;0</formula>
    </cfRule>
  </conditionalFormatting>
  <dataValidations xWindow="1724" yWindow="691" count="3">
    <dataValidation allowBlank="1" showInputMessage="1" showErrorMessage="1" promptTitle="POTPIS OSOBE KOJA JE IZRADILA FP" prompt="_x000a_Mjesto za vlastoručni potpis_x000a_- ispod crte upisati puno ime i prezime te funkciju osobe koja je izradila financijski plan" sqref="AG260"/>
    <dataValidation allowBlank="1" showInputMessage="1" showErrorMessage="1" promptTitle="POTPIS ODGOVORNE OSOBE" prompt="_x000a_Mjesto za vlastoručni potpis_x000a_- ispod crte upisati puno ime i prezime te funkciju odgovorne osobe" sqref="AO260"/>
    <dataValidation allowBlank="1" showInputMessage="1" showErrorMessage="1" promptTitle="PRIJENOSI IZMEĐU PROR.KORISNIKA" prompt="_x000a_Koristiti u IZNIMNIM SITUACIJAMA, a temeljem čl. 52, st. 10 Pravilnika o prorač.rač. i rač.planu (NN 87/16)" sqref="I58:S59 U58:AE59 AG58:AQ59"/>
  </dataValidations>
  <printOptions horizontalCentered="1"/>
  <pageMargins left="0.11811023622047245" right="0.11811023622047245" top="0.27559055118110237" bottom="0.31496062992125984" header="0.19685039370078741" footer="0.15748031496062992"/>
  <pageSetup paperSize="9" scale="60" fitToHeight="0" orientation="landscape" cellComments="asDisplayed" r:id="rId1"/>
  <headerFooter alignWithMargins="0">
    <oddFooter>&amp;R&amp;P/&amp;N</oddFooter>
  </headerFooter>
  <rowBreaks count="4" manualBreakCount="4">
    <brk id="45" max="42" man="1"/>
    <brk id="94" max="42" man="1"/>
    <brk id="135" max="42" man="1"/>
    <brk id="181" max="42" man="1"/>
  </rowBreaks>
  <colBreaks count="2" manualBreakCount="2">
    <brk id="19" max="179" man="1"/>
    <brk id="31" max="17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11</vt:i4>
      </vt:variant>
    </vt:vector>
  </HeadingPairs>
  <TitlesOfParts>
    <vt:vector size="16" baseType="lpstr">
      <vt:lpstr>UPUTE</vt:lpstr>
      <vt:lpstr>1. Sažetak</vt:lpstr>
      <vt:lpstr>2. Plan prihoda i primitaka</vt:lpstr>
      <vt:lpstr>Ad-2. UNOS prihoda</vt:lpstr>
      <vt:lpstr>3. Plan rashoda i izdataka</vt:lpstr>
      <vt:lpstr>UPUTE!_Toc429469757</vt:lpstr>
      <vt:lpstr>UPUTE!_Toc429469758</vt:lpstr>
      <vt:lpstr>UPUTE!_Toc429469763</vt:lpstr>
      <vt:lpstr>'2. Plan prihoda i primitaka'!Ispis_naslova</vt:lpstr>
      <vt:lpstr>'3. Plan rashoda i izdataka'!Ispis_naslova</vt:lpstr>
      <vt:lpstr>'Ad-2. UNOS prihoda'!Ispis_naslova</vt:lpstr>
      <vt:lpstr>'1. Sažetak'!Podrucje_ispisa</vt:lpstr>
      <vt:lpstr>'2. Plan prihoda i primitaka'!Podrucje_ispisa</vt:lpstr>
      <vt:lpstr>'3. Plan rashoda i izdataka'!Podrucje_ispisa</vt:lpstr>
      <vt:lpstr>'Ad-2. UNOS prihoda'!Podrucje_ispisa</vt:lpstr>
      <vt:lpstr>UPUTE!Podrucje_ispisa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Makaj Kefelja</dc:creator>
  <cp:lastModifiedBy>škola beletinec</cp:lastModifiedBy>
  <cp:lastPrinted>2019-01-03T12:10:09Z</cp:lastPrinted>
  <dcterms:created xsi:type="dcterms:W3CDTF">2015-09-21T13:15:47Z</dcterms:created>
  <dcterms:modified xsi:type="dcterms:W3CDTF">2019-01-14T09:52:42Z</dcterms:modified>
</cp:coreProperties>
</file>