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0827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Korisnik\Desktop\"/>
    </mc:Choice>
  </mc:AlternateContent>
  <xr:revisionPtr revIDLastSave="0" documentId="8_{2351DA91-A916-4DF0-9529-50F0E743CDD3}" xr6:coauthVersionLast="37" xr6:coauthVersionMax="37" xr10:uidLastSave="{00000000-0000-0000-0000-000000000000}"/>
  <bookViews>
    <workbookView xWindow="0" yWindow="0" windowWidth="28800" windowHeight="12105" xr2:uid="{00000000-000D-0000-FFFF-FFFF00000000}"/>
  </bookViews>
  <sheets>
    <sheet name="Sažetak" sheetId="1" r:id="rId1"/>
    <sheet name="Prihodi i rashodi prema ek.klas" sheetId="2" r:id="rId2"/>
    <sheet name="Prihodi i rashodi prema izvorim" sheetId="3" r:id="rId3"/>
    <sheet name="Rashodi prema funkcijskoj klasi" sheetId="4" r:id="rId4"/>
    <sheet name="Račun financiranja " sheetId="6" r:id="rId5"/>
    <sheet name="Račun financiranja prema izvori" sheetId="7" r:id="rId6"/>
    <sheet name="Posebni dio " sheetId="5" r:id="rId7"/>
  </sheets>
  <definedNames>
    <definedName name="_xlnm.Print_Area" localSheetId="1">'Prihodi i rashodi prema ek.klas'!$A$1:$K$26</definedName>
    <definedName name="_xlnm.Print_Area" localSheetId="0">Sažetak!$A$1:$M$59</definedName>
  </definedNames>
  <calcPr calcId="191029"/>
</workbook>
</file>

<file path=xl/calcChain.xml><?xml version="1.0" encoding="utf-8"?>
<calcChain xmlns="http://schemas.openxmlformats.org/spreadsheetml/2006/main">
  <c r="F54" i="1" l="1"/>
  <c r="G51" i="1" s="1"/>
  <c r="G54" i="1" s="1"/>
  <c r="H51" i="1" s="1"/>
  <c r="H54" i="1" s="1"/>
  <c r="I51" i="1" s="1"/>
  <c r="I54" i="1" s="1"/>
  <c r="J51" i="1" s="1"/>
  <c r="J54" i="1" s="1"/>
  <c r="J36" i="1"/>
  <c r="I36" i="1"/>
  <c r="H36" i="1"/>
  <c r="G36" i="1"/>
  <c r="F36" i="1"/>
  <c r="J25" i="1"/>
  <c r="I25" i="1"/>
  <c r="H25" i="1"/>
  <c r="G25" i="1"/>
  <c r="F25" i="1"/>
  <c r="J22" i="1"/>
  <c r="I22" i="1"/>
  <c r="H22" i="1"/>
  <c r="G22" i="1"/>
  <c r="F22" i="1"/>
  <c r="G28" i="1" l="1"/>
  <c r="G37" i="1" s="1"/>
  <c r="G44" i="1" s="1"/>
  <c r="G45" i="1" s="1"/>
  <c r="F28" i="1"/>
  <c r="F37" i="1" s="1"/>
  <c r="F44" i="1" s="1"/>
  <c r="F45" i="1" s="1"/>
  <c r="I28" i="1"/>
  <c r="I37" i="1" s="1"/>
  <c r="I44" i="1" s="1"/>
  <c r="I45" i="1" s="1"/>
  <c r="H28" i="1"/>
  <c r="H37" i="1" s="1"/>
  <c r="H44" i="1" s="1"/>
  <c r="H45" i="1" s="1"/>
  <c r="J28" i="1"/>
  <c r="J37" i="1" s="1"/>
  <c r="J44" i="1" s="1"/>
  <c r="J45" i="1" s="1"/>
  <c r="B19" i="3"/>
  <c r="B26" i="2"/>
  <c r="B16" i="2"/>
</calcChain>
</file>

<file path=xl/sharedStrings.xml><?xml version="1.0" encoding="utf-8"?>
<sst xmlns="http://schemas.openxmlformats.org/spreadsheetml/2006/main" count="309" uniqueCount="130">
  <si>
    <t>Oznaka</t>
  </si>
  <si>
    <t>Ostvarenje 2023.</t>
  </si>
  <si>
    <t>Plan 2024.</t>
  </si>
  <si>
    <t>Indeks</t>
  </si>
  <si>
    <t>Plan 2025.</t>
  </si>
  <si>
    <t>2025 / 2024</t>
  </si>
  <si>
    <t>Projekcija 2026.</t>
  </si>
  <si>
    <t>2026 / 2025</t>
  </si>
  <si>
    <t>Projekcija 2027.</t>
  </si>
  <si>
    <t>2027 / 2026</t>
  </si>
  <si>
    <t>A. RAČUN PRIHODA I RASHODA</t>
  </si>
  <si>
    <t>6 Prihodi poslovanja</t>
  </si>
  <si>
    <t>3 Rashodi poslovanja</t>
  </si>
  <si>
    <t>4 Rashodi za nabavu nefinancijske imovine</t>
  </si>
  <si>
    <t>SVEUKUPNO RASHODI</t>
  </si>
  <si>
    <t>45 Rashodi za dodatna ulaganja na nefinancijskoj imovini</t>
  </si>
  <si>
    <t>42 Rashodi za nabavu proizvedene dugotrajne imovine</t>
  </si>
  <si>
    <t>38 Ostali rashodi</t>
  </si>
  <si>
    <t>37 Naknade građanima i kućanstvima na temelju osiguranja i druge naknade</t>
  </si>
  <si>
    <t>34 Financijski rashodi</t>
  </si>
  <si>
    <t>32 Materijalni rashodi</t>
  </si>
  <si>
    <t>31 Rashodi za zaposlene</t>
  </si>
  <si>
    <t>SVEUKUPNO PRIHODI</t>
  </si>
  <si>
    <t>67 Prihodi iz nadležnog proračuna i od HZZO-a temeljem ugovornih obveza</t>
  </si>
  <si>
    <t>66 Prihodi od prodaje proizvoda i robe te pruženih usluga i prihodi od donacija te povrati po protestiranim jamstvima</t>
  </si>
  <si>
    <t>65 Prihodi od upravnih i administrativnih pristojbi, pristojbi po posebnim propisima i naknada</t>
  </si>
  <si>
    <t>64 Prihodi od imovine</t>
  </si>
  <si>
    <t>63 Pomoći iz inozemstva i od subjekata unutar općeg proračuna</t>
  </si>
  <si>
    <t>Izvor: 61 Donacije</t>
  </si>
  <si>
    <t>Izvor: 6 DONACIJE</t>
  </si>
  <si>
    <t>Izvor: 52 Ostale pomoći</t>
  </si>
  <si>
    <t>Izvor: 51 Pomoći EU</t>
  </si>
  <si>
    <t>Izvor: 5 POMOĆI</t>
  </si>
  <si>
    <t>Izvor: 44 Decentralizirana sredstva</t>
  </si>
  <si>
    <t>Izvor: 43 Ostali prihodi za posebne namjene</t>
  </si>
  <si>
    <t>Izvor: 4 PRIHODI ZA POSEBNE NAMJENE</t>
  </si>
  <si>
    <t>Izvor: 31 Vlastiti prihodi</t>
  </si>
  <si>
    <t>Izvor: 3 VLASTITI PRIHODI</t>
  </si>
  <si>
    <t>Izvor: 11 Opći prihodi i primici</t>
  </si>
  <si>
    <t>Izvor: 1 OPĆI PRIHODI I PRIMICI</t>
  </si>
  <si>
    <t>Funk. klas: 098 Usluge obrazovanja koje nisu drugdje svrstane</t>
  </si>
  <si>
    <t>Funk. klas: 096 Dodatne usluge u obrazovanju</t>
  </si>
  <si>
    <t>Funk. klas: 095 Obrazovanje koje se ne može definirati po stupnju</t>
  </si>
  <si>
    <t>Funk. klas: 091 Predškolsko i osnovno obrazovanje</t>
  </si>
  <si>
    <t>Funk. klas: 09 Obrazovanje</t>
  </si>
  <si>
    <t>K123001 Izgradnja i održavanje školskih objekata</t>
  </si>
  <si>
    <t>A123001 Odgojnoobrazovno, administrativno i tehničko osoblje</t>
  </si>
  <si>
    <t>Program: 1230 ZAKONSKI STANDARD JAVNIH USTANOVA OŠ</t>
  </si>
  <si>
    <t>T121001 Školski medni dan</t>
  </si>
  <si>
    <t>A121025 Opskrba školskih ustanova besplatnim higijenskim potrepštinama</t>
  </si>
  <si>
    <t>A121023 Građanski odgoj</t>
  </si>
  <si>
    <t>A121020 Cjelodnevni boravak učenika</t>
  </si>
  <si>
    <t>A121019 Prehrana učenika</t>
  </si>
  <si>
    <t>A121016 Programi u školstvu iznad zakonskog standarda</t>
  </si>
  <si>
    <t>Program: 1210 JAVNE POTREBE U OBRAZOVANJU IZNAD ZAKONSKOG STANDARDA</t>
  </si>
  <si>
    <t>T114030 Osiguranje prehrane učenika</t>
  </si>
  <si>
    <t>Program: 1140 PROGRAMI EUROPSKIH POSLOVA</t>
  </si>
  <si>
    <t>Glava: 01502 OSNOVNO ŠKOLSKO OBRAZOVANJE</t>
  </si>
  <si>
    <t>Razdjel: 015 UPRAVNI ODJEL ZA PROSVJETU, KULTURU I SPORT</t>
  </si>
  <si>
    <t>SVEUKUPNO</t>
  </si>
  <si>
    <t>VARAŽDINSKA ŽUPANIJA</t>
  </si>
  <si>
    <t>OSNOVNA ŠKOLA BELETINEC</t>
  </si>
  <si>
    <t>Stjepana Radića 4, Beletinec, 42214 Sveti Ilija</t>
  </si>
  <si>
    <t>OIB: 60698725264</t>
  </si>
  <si>
    <t>Telefon: 042/749-383</t>
  </si>
  <si>
    <t>e-mail: tajnistvo@os-beletinec.skole.hr</t>
  </si>
  <si>
    <t>I. OPĆI DIO</t>
  </si>
  <si>
    <t>Članak 1.</t>
  </si>
  <si>
    <t>A1. PRIHODI I RASHODI PREMA EKONOMSKOJ KLASIFIKACIJI</t>
  </si>
  <si>
    <t>Članak 2.</t>
  </si>
  <si>
    <t>Prihodi i rashodi te primici i izdaci po proračunskim klasifikacijama utvruđuju se u Računu prihoda i rashoda Financijskog plana za 2025. godinu i projekcijama za 2026. i 2027. godinu, kako slijedi:</t>
  </si>
  <si>
    <t xml:space="preserve">A2. PRIHODI I RASHODI PREMA IZVORIMA FINANCIRANJA </t>
  </si>
  <si>
    <t>A3. RASHODI PREMA FUNKCIJSKOJ KLASIFIKACIJI</t>
  </si>
  <si>
    <t>II. POSEBNI DIO</t>
  </si>
  <si>
    <t xml:space="preserve">Članak 3. </t>
  </si>
  <si>
    <t>Posebni dio Financijskog plana sastoji se od plana rashoda iskazanih po organizacijskoj klasifikaciji, izvorima financiranja i ekonomskoj klasifikaciji, raspoređenih u programe koji se sastoje od aktivnosti i projekata, kako slijedi:</t>
  </si>
  <si>
    <t>Članak 4.</t>
  </si>
  <si>
    <t>Financijski plan za 2025. godinu i projekcije za 2026. i 2027. godinu stupaju na snagu danom donošenja i objavit će se na mrežnim stranicama škole.</t>
  </si>
  <si>
    <t>PREDSJEDNICA ŠKOLSKOG ODBORA</t>
  </si>
  <si>
    <t xml:space="preserve">Biserka Leskovar </t>
  </si>
  <si>
    <t>KLASA: 400-02/24-01/3</t>
  </si>
  <si>
    <t>A) SAŽETAK RAČUNA PRIHODA I RASHODA</t>
  </si>
  <si>
    <t>EUR</t>
  </si>
  <si>
    <t>Razred i naziv</t>
  </si>
  <si>
    <t>Izvršenje 2023.</t>
  </si>
  <si>
    <t>Tekući plan 2024.</t>
  </si>
  <si>
    <t>Projekcija 
 2026.</t>
  </si>
  <si>
    <t>Projekcija 
2027.</t>
  </si>
  <si>
    <t>PRIHODI UKUPNO</t>
  </si>
  <si>
    <t>6 PRIHODI POSLOVANJA</t>
  </si>
  <si>
    <t>7 PRIHODI OD PRODAJE NEFINANCIJSKE IMOVINE</t>
  </si>
  <si>
    <t>RASHODI UKUPNO</t>
  </si>
  <si>
    <t>3 RASHODI  POSLOVANJA</t>
  </si>
  <si>
    <t>4 RASHODI ZA NABAVU NEFINANCIJSKE IMOVINE</t>
  </si>
  <si>
    <t>RAZLIKA - VIŠAK / MANJAK</t>
  </si>
  <si>
    <t>B) SAŽETAK RAČUNA FINANCIRANJA</t>
  </si>
  <si>
    <t>8 PRIMICI OD FINANCIJSKE IMOVINE I ZADUŽIVANJA</t>
  </si>
  <si>
    <t>5 IZDACI ZA FINANCIJSKU IMOVINU I OTPLATE ZAJMOVA</t>
  </si>
  <si>
    <t>NETO FINANCIRANJE</t>
  </si>
  <si>
    <t>VIŠAK / MANJAK + NETO FINANCIRANJE</t>
  </si>
  <si>
    <t xml:space="preserve">C) PRENESENI VIŠAK ILI PRENESENI MANJAK </t>
  </si>
  <si>
    <t>Naziv</t>
  </si>
  <si>
    <t>PRIJENOS VIŠKA / MANJKA IZ PRETHODNE(IH) GODINE</t>
  </si>
  <si>
    <t>PRIJENOS VIŠKA / MANJKA U SLJEDEĆE RAZDOBLJE</t>
  </si>
  <si>
    <t>VIŠAK / MANJAK + NETO FINANCIRANJE + PRIJENOS VIŠKA / MANJKA IZ PRETHODNE(IH) GODINE - PRIJENOS VIŠKA / MANJKA U SLJEDEĆE RAZDOBLJE</t>
  </si>
  <si>
    <t>D) VIŠEGODIŠNJI PLAN URAVNOTEŽENJA</t>
  </si>
  <si>
    <t>VIŠAK / MANJAK IZ PRETHODNE(IH) GODINE KOJI ĆE SE RASPOREDITI / POKRITI</t>
  </si>
  <si>
    <t>VIŠAK / MANJAK TEKUĆE GODINE</t>
  </si>
  <si>
    <t xml:space="preserve">A. RAČUN PRIHODA I RASHODA </t>
  </si>
  <si>
    <t xml:space="preserve">B. RAČUN FINANCIRANJA </t>
  </si>
  <si>
    <t>B1. RAČUN FINANCIRANJA PREMA EKONOMSKOJ KLASIFIKACIJI</t>
  </si>
  <si>
    <t>Razred/ skupina</t>
  </si>
  <si>
    <t>Projekcija 
 2027.</t>
  </si>
  <si>
    <t>Primici od financijske imovine i zaduživanja</t>
  </si>
  <si>
    <t>Primici od zaduživanja</t>
  </si>
  <si>
    <t>…</t>
  </si>
  <si>
    <t>Izdaci za financijsku imovinu i otplate zajmova</t>
  </si>
  <si>
    <t>Izdaci za otplatu glavnice primljenih kredita i zajmova</t>
  </si>
  <si>
    <t>B2. RAČUN FINANCIRANJA PREMA IZVORIMA FINANCIRANJA</t>
  </si>
  <si>
    <t>UKUPNO PRIMICI</t>
  </si>
  <si>
    <t>Opći prihodi i primici</t>
  </si>
  <si>
    <t>Namjenski primici od financijske imovine i zaduživanja</t>
  </si>
  <si>
    <t>UKUPNO IZDACI</t>
  </si>
  <si>
    <t>Vlastiti prihodi</t>
  </si>
  <si>
    <t xml:space="preserve">FINANCIJSKI PLAN OSNOVNE ŠKOLE BELETINEC ZA 2025. GODINU I PROJEKCIJE ZA 2026. I 2027. GODINU </t>
  </si>
  <si>
    <t>Opći dio Financijskog plana OŠ Beletinec za 2025. godinu (dalje u tekstu: Financijski plan) i projekcije za 2026. i 2027. godinu sadrži sažetak Računa prihoda i rashoda i Računa financiranja, Račun prihoda i rashoda te Račun financiranja, kako slijedi:</t>
  </si>
  <si>
    <t xml:space="preserve">U Beletincu, 18.12.2024. godine </t>
  </si>
  <si>
    <t>Temeljem odredbi članka 38. Zakona o proračunu ("Narodne novine" br. 144/21), članka 68. Statuta OŠ Beletinec, Školski odbor na sjednici održanoj 18.12.2024. godine, donosi:</t>
  </si>
  <si>
    <t>Beletinec, 18.12.2024. godine</t>
  </si>
  <si>
    <t>URBROJ: 2186-113-03-24-4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</si>
</sst>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38" x14ac:knownFonts="1"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8"/>
      <color theme="3"/>
      <name val="Calibri Light"/>
      <family val="2"/>
      <charset val="238"/>
      <scheme val="major"/>
    </font>
    <font>
      <b/>
      <sz val="15"/>
      <color theme="3"/>
      <name val="Calibri"/>
      <family val="2"/>
      <charset val="238"/>
      <scheme val="minor"/>
    </font>
    <font>
      <b/>
      <sz val="13"/>
      <color theme="3"/>
      <name val="Calibri"/>
      <family val="2"/>
      <charset val="238"/>
      <scheme val="minor"/>
    </font>
    <font>
      <b/>
      <sz val="11"/>
      <color theme="3"/>
      <name val="Calibri"/>
      <family val="2"/>
      <charset val="238"/>
      <scheme val="minor"/>
    </font>
    <font>
      <sz val="11"/>
      <color rgb="FF006100"/>
      <name val="Calibri"/>
      <family val="2"/>
      <charset val="238"/>
      <scheme val="minor"/>
    </font>
    <font>
      <sz val="11"/>
      <color rgb="FF9C0006"/>
      <name val="Calibri"/>
      <family val="2"/>
      <charset val="238"/>
      <scheme val="minor"/>
    </font>
    <font>
      <sz val="11"/>
      <color rgb="FF9C5700"/>
      <name val="Calibri"/>
      <family val="2"/>
      <charset val="238"/>
      <scheme val="minor"/>
    </font>
    <font>
      <sz val="11"/>
      <color rgb="FF3F3F76"/>
      <name val="Calibri"/>
      <family val="2"/>
      <charset val="238"/>
      <scheme val="minor"/>
    </font>
    <font>
      <b/>
      <sz val="11"/>
      <color rgb="FF3F3F3F"/>
      <name val="Calibri"/>
      <family val="2"/>
      <charset val="238"/>
      <scheme val="minor"/>
    </font>
    <font>
      <b/>
      <sz val="11"/>
      <color rgb="FFFA7D00"/>
      <name val="Calibri"/>
      <family val="2"/>
      <charset val="238"/>
      <scheme val="minor"/>
    </font>
    <font>
      <sz val="11"/>
      <color rgb="FFFA7D00"/>
      <name val="Calibri"/>
      <family val="2"/>
      <charset val="238"/>
      <scheme val="minor"/>
    </font>
    <font>
      <b/>
      <sz val="11"/>
      <color theme="0"/>
      <name val="Calibri"/>
      <family val="2"/>
      <charset val="238"/>
      <scheme val="minor"/>
    </font>
    <font>
      <sz val="11"/>
      <color rgb="FFFF0000"/>
      <name val="Calibri"/>
      <family val="2"/>
      <charset val="238"/>
      <scheme val="minor"/>
    </font>
    <font>
      <i/>
      <sz val="11"/>
      <color rgb="FF7F7F7F"/>
      <name val="Calibri"/>
      <family val="2"/>
      <charset val="238"/>
      <scheme val="minor"/>
    </font>
    <font>
      <b/>
      <sz val="11"/>
      <color theme="1"/>
      <name val="Calibri"/>
      <family val="2"/>
      <charset val="238"/>
      <scheme val="minor"/>
    </font>
    <font>
      <sz val="11"/>
      <color theme="0"/>
      <name val="Calibri"/>
      <family val="2"/>
      <charset val="238"/>
      <scheme val="minor"/>
    </font>
    <font>
      <sz val="9"/>
      <color theme="1"/>
      <name val="Verdana"/>
      <family val="2"/>
      <charset val="238"/>
    </font>
    <font>
      <sz val="12"/>
      <color theme="1"/>
      <name val="Arial"/>
      <family val="2"/>
      <charset val="238"/>
    </font>
    <font>
      <b/>
      <sz val="12"/>
      <color rgb="FF000000"/>
      <name val="Arial"/>
      <family val="2"/>
      <charset val="238"/>
    </font>
    <font>
      <b/>
      <sz val="12"/>
      <color rgb="FFFFFFFF"/>
      <name val="Arial"/>
      <family val="2"/>
      <charset val="238"/>
    </font>
    <font>
      <sz val="12"/>
      <color rgb="FFFFFFFF"/>
      <name val="Arial"/>
      <family val="2"/>
      <charset val="238"/>
    </font>
    <font>
      <sz val="12"/>
      <color rgb="FF000000"/>
      <name val="Arial"/>
      <family val="2"/>
      <charset val="238"/>
    </font>
    <font>
      <b/>
      <sz val="12"/>
      <color theme="1"/>
      <name val="Arial"/>
      <family val="2"/>
      <charset val="238"/>
    </font>
    <font>
      <b/>
      <sz val="14"/>
      <color theme="1"/>
      <name val="Arial"/>
      <family val="2"/>
      <charset val="238"/>
    </font>
    <font>
      <sz val="12"/>
      <name val="Arial"/>
      <family val="2"/>
      <charset val="238"/>
    </font>
    <font>
      <b/>
      <sz val="12"/>
      <color indexed="8"/>
      <name val="Arial"/>
      <family val="2"/>
      <charset val="238"/>
    </font>
    <font>
      <sz val="12"/>
      <color indexed="8"/>
      <name val="Arial"/>
      <family val="2"/>
      <charset val="238"/>
    </font>
    <font>
      <b/>
      <sz val="14"/>
      <color indexed="8"/>
      <name val="Arial"/>
      <family val="2"/>
      <charset val="238"/>
    </font>
    <font>
      <sz val="10"/>
      <color indexed="8"/>
      <name val="Arial"/>
      <family val="2"/>
      <charset val="238"/>
    </font>
    <font>
      <sz val="12"/>
      <color theme="1"/>
      <name val="Calibri"/>
      <family val="2"/>
      <charset val="238"/>
      <scheme val="minor"/>
    </font>
    <font>
      <sz val="14"/>
      <color indexed="8"/>
      <name val="Arial"/>
      <family val="2"/>
      <charset val="238"/>
    </font>
    <font>
      <b/>
      <sz val="10"/>
      <color theme="1"/>
      <name val="Calibri"/>
      <family val="2"/>
      <charset val="238"/>
      <scheme val="minor"/>
    </font>
    <font>
      <b/>
      <sz val="12"/>
      <name val="Arial"/>
      <family val="2"/>
      <charset val="238"/>
    </font>
    <font>
      <sz val="12"/>
      <name val="Calibri"/>
      <family val="2"/>
      <charset val="238"/>
      <scheme val="minor"/>
    </font>
    <font>
      <i/>
      <sz val="12"/>
      <name val="Arial"/>
      <family val="2"/>
      <charset val="238"/>
    </font>
    <font>
      <sz val="12"/>
      <color theme="1"/>
      <name val="Verdana"/>
      <family val="2"/>
      <charset val="238"/>
    </font>
  </fonts>
  <fills count="42">
    <fill>
      <patternFill patternType="none"/>
    </fill>
    <fill>
      <patternFill patternType="gray125"/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rgb="FF191970"/>
        <bgColor indexed="64"/>
      </patternFill>
    </fill>
    <fill>
      <patternFill patternType="solid">
        <fgColor rgb="FFFFFFFF"/>
        <bgColor indexed="64"/>
      </patternFill>
    </fill>
    <fill>
      <patternFill patternType="solid">
        <fgColor rgb="FF4682B4"/>
        <bgColor indexed="64"/>
      </patternFill>
    </fill>
    <fill>
      <patternFill patternType="solid">
        <fgColor rgb="FFADD8E6"/>
        <bgColor indexed="64"/>
      </patternFill>
    </fill>
    <fill>
      <patternFill patternType="solid">
        <fgColor rgb="FF0000FF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4" tint="0.79998168889431442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4" tint="0.39997558519241921"/>
        <bgColor indexed="64"/>
      </patternFill>
    </fill>
  </fills>
  <borders count="17">
    <border>
      <left/>
      <right/>
      <top/>
      <bottom/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42">
    <xf numFmtId="0" fontId="0" fillId="0" borderId="0"/>
    <xf numFmtId="0" fontId="2" fillId="0" borderId="0" applyNumberFormat="0" applyFill="0" applyBorder="0" applyAlignment="0" applyProtection="0"/>
    <xf numFmtId="0" fontId="3" fillId="0" borderId="1" applyNumberFormat="0" applyFill="0" applyAlignment="0" applyProtection="0"/>
    <xf numFmtId="0" fontId="4" fillId="0" borderId="2" applyNumberFormat="0" applyFill="0" applyAlignment="0" applyProtection="0"/>
    <xf numFmtId="0" fontId="5" fillId="0" borderId="3" applyNumberFormat="0" applyFill="0" applyAlignment="0" applyProtection="0"/>
    <xf numFmtId="0" fontId="5" fillId="0" borderId="0" applyNumberFormat="0" applyFill="0" applyBorder="0" applyAlignment="0" applyProtection="0"/>
    <xf numFmtId="0" fontId="6" fillId="2" borderId="0" applyNumberFormat="0" applyBorder="0" applyAlignment="0" applyProtection="0"/>
    <xf numFmtId="0" fontId="7" fillId="3" borderId="0" applyNumberFormat="0" applyBorder="0" applyAlignment="0" applyProtection="0"/>
    <xf numFmtId="0" fontId="8" fillId="4" borderId="0" applyNumberFormat="0" applyBorder="0" applyAlignment="0" applyProtection="0"/>
    <xf numFmtId="0" fontId="9" fillId="5" borderId="4" applyNumberFormat="0" applyAlignment="0" applyProtection="0"/>
    <xf numFmtId="0" fontId="10" fillId="6" borderId="5" applyNumberFormat="0" applyAlignment="0" applyProtection="0"/>
    <xf numFmtId="0" fontId="11" fillId="6" borderId="4" applyNumberFormat="0" applyAlignment="0" applyProtection="0"/>
    <xf numFmtId="0" fontId="12" fillId="0" borderId="6" applyNumberFormat="0" applyFill="0" applyAlignment="0" applyProtection="0"/>
    <xf numFmtId="0" fontId="13" fillId="7" borderId="7" applyNumberFormat="0" applyAlignment="0" applyProtection="0"/>
    <xf numFmtId="0" fontId="14" fillId="0" borderId="0" applyNumberFormat="0" applyFill="0" applyBorder="0" applyAlignment="0" applyProtection="0"/>
    <xf numFmtId="0" fontId="1" fillId="8" borderId="8" applyNumberFormat="0" applyFont="0" applyAlignment="0" applyProtection="0"/>
    <xf numFmtId="0" fontId="15" fillId="0" borderId="0" applyNumberFormat="0" applyFill="0" applyBorder="0" applyAlignment="0" applyProtection="0"/>
    <xf numFmtId="0" fontId="16" fillId="0" borderId="9" applyNumberFormat="0" applyFill="0" applyAlignment="0" applyProtection="0"/>
    <xf numFmtId="0" fontId="17" fillId="9" borderId="0" applyNumberFormat="0" applyBorder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2" borderId="0" applyNumberFormat="0" applyBorder="0" applyAlignment="0" applyProtection="0"/>
    <xf numFmtId="0" fontId="17" fillId="13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6" borderId="0" applyNumberFormat="0" applyBorder="0" applyAlignment="0" applyProtection="0"/>
    <xf numFmtId="0" fontId="17" fillId="17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0" borderId="0" applyNumberFormat="0" applyBorder="0" applyAlignment="0" applyProtection="0"/>
    <xf numFmtId="0" fontId="17" fillId="21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4" borderId="0" applyNumberFormat="0" applyBorder="0" applyAlignment="0" applyProtection="0"/>
    <xf numFmtId="0" fontId="17" fillId="25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28" borderId="0" applyNumberFormat="0" applyBorder="0" applyAlignment="0" applyProtection="0"/>
    <xf numFmtId="0" fontId="17" fillId="29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32" borderId="0" applyNumberFormat="0" applyBorder="0" applyAlignment="0" applyProtection="0"/>
  </cellStyleXfs>
  <cellXfs count="121">
    <xf numFmtId="0" fontId="0" fillId="0" borderId="0" xfId="0"/>
    <xf numFmtId="0" fontId="18" fillId="0" borderId="0" xfId="0" applyFont="1" applyAlignment="1">
      <alignment horizontal="left" indent="1"/>
    </xf>
    <xf numFmtId="0" fontId="19" fillId="0" borderId="0" xfId="0" applyFont="1" applyAlignment="1">
      <alignment horizontal="left" indent="1"/>
    </xf>
    <xf numFmtId="0" fontId="20" fillId="0" borderId="10" xfId="0" applyFont="1" applyBorder="1" applyAlignment="1">
      <alignment horizontal="center" vertical="center" wrapText="1" indent="1"/>
    </xf>
    <xf numFmtId="0" fontId="21" fillId="33" borderId="11" xfId="0" applyFont="1" applyFill="1" applyBorder="1" applyAlignment="1">
      <alignment horizontal="left" wrapText="1" indent="1"/>
    </xf>
    <xf numFmtId="0" fontId="22" fillId="33" borderId="11" xfId="0" applyFont="1" applyFill="1" applyBorder="1" applyAlignment="1">
      <alignment horizontal="left" wrapText="1" indent="1"/>
    </xf>
    <xf numFmtId="0" fontId="20" fillId="34" borderId="11" xfId="0" applyFont="1" applyFill="1" applyBorder="1" applyAlignment="1">
      <alignment horizontal="left" wrapText="1" indent="1"/>
    </xf>
    <xf numFmtId="4" fontId="20" fillId="34" borderId="11" xfId="0" applyNumberFormat="1" applyFont="1" applyFill="1" applyBorder="1" applyAlignment="1">
      <alignment horizontal="right" wrapText="1" indent="1"/>
    </xf>
    <xf numFmtId="0" fontId="20" fillId="34" borderId="11" xfId="0" applyFont="1" applyFill="1" applyBorder="1" applyAlignment="1">
      <alignment horizontal="right" wrapText="1" indent="1"/>
    </xf>
    <xf numFmtId="4" fontId="23" fillId="34" borderId="11" xfId="0" applyNumberFormat="1" applyFont="1" applyFill="1" applyBorder="1" applyAlignment="1">
      <alignment horizontal="right" wrapText="1" indent="1"/>
    </xf>
    <xf numFmtId="0" fontId="23" fillId="34" borderId="11" xfId="0" applyFont="1" applyFill="1" applyBorder="1" applyAlignment="1">
      <alignment horizontal="right" wrapText="1" indent="1"/>
    </xf>
    <xf numFmtId="0" fontId="18" fillId="0" borderId="0" xfId="0" applyFont="1" applyAlignment="1">
      <alignment horizontal="center"/>
    </xf>
    <xf numFmtId="0" fontId="20" fillId="35" borderId="11" xfId="0" applyFont="1" applyFill="1" applyBorder="1" applyAlignment="1">
      <alignment horizontal="left" wrapText="1" indent="1"/>
    </xf>
    <xf numFmtId="4" fontId="20" fillId="35" borderId="11" xfId="0" applyNumberFormat="1" applyFont="1" applyFill="1" applyBorder="1" applyAlignment="1">
      <alignment horizontal="right" wrapText="1" indent="1"/>
    </xf>
    <xf numFmtId="0" fontId="20" fillId="35" borderId="11" xfId="0" applyFont="1" applyFill="1" applyBorder="1" applyAlignment="1">
      <alignment horizontal="right" wrapText="1" indent="1"/>
    </xf>
    <xf numFmtId="0" fontId="23" fillId="34" borderId="11" xfId="0" applyFont="1" applyFill="1" applyBorder="1" applyAlignment="1">
      <alignment horizontal="left" wrapText="1" indent="3"/>
    </xf>
    <xf numFmtId="0" fontId="23" fillId="34" borderId="11" xfId="0" applyFont="1" applyFill="1" applyBorder="1" applyAlignment="1">
      <alignment horizontal="left" wrapText="1" indent="1"/>
    </xf>
    <xf numFmtId="0" fontId="20" fillId="34" borderId="11" xfId="0" applyFont="1" applyFill="1" applyBorder="1" applyAlignment="1">
      <alignment horizontal="left" wrapText="1" indent="3"/>
    </xf>
    <xf numFmtId="4" fontId="21" fillId="33" borderId="11" xfId="0" applyNumberFormat="1" applyFont="1" applyFill="1" applyBorder="1" applyAlignment="1">
      <alignment horizontal="right" wrapText="1" indent="1"/>
    </xf>
    <xf numFmtId="0" fontId="21" fillId="33" borderId="11" xfId="0" applyFont="1" applyFill="1" applyBorder="1" applyAlignment="1">
      <alignment horizontal="right" wrapText="1" indent="1"/>
    </xf>
    <xf numFmtId="4" fontId="22" fillId="33" borderId="11" xfId="0" applyNumberFormat="1" applyFont="1" applyFill="1" applyBorder="1" applyAlignment="1">
      <alignment horizontal="right" wrapText="1" indent="1"/>
    </xf>
    <xf numFmtId="0" fontId="21" fillId="37" borderId="11" xfId="0" applyFont="1" applyFill="1" applyBorder="1" applyAlignment="1">
      <alignment horizontal="left" wrapText="1" indent="1"/>
    </xf>
    <xf numFmtId="4" fontId="21" fillId="37" borderId="11" xfId="0" applyNumberFormat="1" applyFont="1" applyFill="1" applyBorder="1" applyAlignment="1">
      <alignment horizontal="right" wrapText="1" indent="1"/>
    </xf>
    <xf numFmtId="0" fontId="21" fillId="37" borderId="11" xfId="0" applyFont="1" applyFill="1" applyBorder="1" applyAlignment="1">
      <alignment horizontal="right" wrapText="1" indent="1"/>
    </xf>
    <xf numFmtId="4" fontId="22" fillId="37" borderId="11" xfId="0" applyNumberFormat="1" applyFont="1" applyFill="1" applyBorder="1" applyAlignment="1">
      <alignment horizontal="right" wrapText="1" indent="1"/>
    </xf>
    <xf numFmtId="0" fontId="20" fillId="36" borderId="11" xfId="0" applyFont="1" applyFill="1" applyBorder="1" applyAlignment="1">
      <alignment horizontal="left" wrapText="1" indent="1"/>
    </xf>
    <xf numFmtId="0" fontId="20" fillId="36" borderId="11" xfId="0" applyFont="1" applyFill="1" applyBorder="1" applyAlignment="1">
      <alignment horizontal="right" wrapText="1" indent="1"/>
    </xf>
    <xf numFmtId="0" fontId="23" fillId="36" borderId="11" xfId="0" applyFont="1" applyFill="1" applyBorder="1" applyAlignment="1">
      <alignment horizontal="right" wrapText="1" indent="1"/>
    </xf>
    <xf numFmtId="0" fontId="20" fillId="34" borderId="11" xfId="0" applyFont="1" applyFill="1" applyBorder="1" applyAlignment="1">
      <alignment horizontal="left" wrapText="1" indent="2"/>
    </xf>
    <xf numFmtId="4" fontId="20" fillId="36" borderId="11" xfId="0" applyNumberFormat="1" applyFont="1" applyFill="1" applyBorder="1" applyAlignment="1">
      <alignment horizontal="right" wrapText="1" indent="1"/>
    </xf>
    <xf numFmtId="4" fontId="23" fillId="36" borderId="11" xfId="0" applyNumberFormat="1" applyFont="1" applyFill="1" applyBorder="1" applyAlignment="1">
      <alignment horizontal="right" wrapText="1" indent="1"/>
    </xf>
    <xf numFmtId="0" fontId="26" fillId="0" borderId="0" xfId="0" applyFont="1" applyAlignment="1">
      <alignment horizontal="left" indent="1"/>
    </xf>
    <xf numFmtId="0" fontId="25" fillId="0" borderId="0" xfId="0" applyFont="1" applyAlignment="1">
      <alignment horizontal="center"/>
    </xf>
    <xf numFmtId="0" fontId="29" fillId="0" borderId="0" xfId="0" applyFont="1" applyAlignment="1">
      <alignment horizontal="center" vertical="center" wrapText="1"/>
    </xf>
    <xf numFmtId="0" fontId="30" fillId="0" borderId="0" xfId="0" applyFont="1" applyAlignment="1">
      <alignment vertical="center" wrapText="1"/>
    </xf>
    <xf numFmtId="0" fontId="29" fillId="0" borderId="0" xfId="0" applyFont="1" applyAlignment="1">
      <alignment horizontal="left" wrapText="1"/>
    </xf>
    <xf numFmtId="0" fontId="32" fillId="0" borderId="0" xfId="0" applyFont="1" applyAlignment="1">
      <alignment wrapText="1"/>
    </xf>
    <xf numFmtId="0" fontId="29" fillId="0" borderId="12" xfId="0" applyFont="1" applyBorder="1" applyAlignment="1">
      <alignment horizontal="center" vertical="center" wrapText="1"/>
    </xf>
    <xf numFmtId="0" fontId="16" fillId="0" borderId="12" xfId="0" applyFont="1" applyBorder="1" applyAlignment="1">
      <alignment horizontal="center" vertical="center"/>
    </xf>
    <xf numFmtId="0" fontId="33" fillId="0" borderId="12" xfId="0" applyFont="1" applyBorder="1" applyAlignment="1">
      <alignment horizontal="right" vertical="center"/>
    </xf>
    <xf numFmtId="0" fontId="27" fillId="0" borderId="0" xfId="0" applyFont="1" applyAlignment="1">
      <alignment horizontal="center" vertical="center" wrapText="1"/>
    </xf>
    <xf numFmtId="0" fontId="31" fillId="0" borderId="0" xfId="0" applyFont="1" applyAlignment="1">
      <alignment wrapText="1"/>
    </xf>
    <xf numFmtId="0" fontId="34" fillId="0" borderId="0" xfId="0" applyFont="1" applyAlignment="1">
      <alignment horizontal="center" vertical="center" wrapText="1"/>
    </xf>
    <xf numFmtId="0" fontId="35" fillId="0" borderId="0" xfId="0" applyFont="1" applyAlignment="1">
      <alignment wrapText="1"/>
    </xf>
    <xf numFmtId="0" fontId="28" fillId="0" borderId="0" xfId="0" applyFont="1" applyAlignment="1">
      <alignment horizontal="center" vertical="center" wrapText="1"/>
    </xf>
    <xf numFmtId="0" fontId="27" fillId="41" borderId="16" xfId="0" applyFont="1" applyFill="1" applyBorder="1" applyAlignment="1">
      <alignment horizontal="center" vertical="center" wrapText="1"/>
    </xf>
    <xf numFmtId="0" fontId="27" fillId="41" borderId="15" xfId="0" applyFont="1" applyFill="1" applyBorder="1" applyAlignment="1">
      <alignment horizontal="center" vertical="center" wrapText="1"/>
    </xf>
    <xf numFmtId="0" fontId="28" fillId="0" borderId="16" xfId="0" applyFont="1" applyBorder="1" applyAlignment="1">
      <alignment horizontal="center" vertical="center" wrapText="1"/>
    </xf>
    <xf numFmtId="0" fontId="28" fillId="0" borderId="15" xfId="0" applyFont="1" applyBorder="1" applyAlignment="1">
      <alignment horizontal="center" vertical="center" wrapText="1"/>
    </xf>
    <xf numFmtId="0" fontId="34" fillId="39" borderId="16" xfId="0" applyFont="1" applyFill="1" applyBorder="1" applyAlignment="1">
      <alignment horizontal="left" vertical="center" wrapText="1"/>
    </xf>
    <xf numFmtId="4" fontId="27" fillId="39" borderId="15" xfId="0" applyNumberFormat="1" applyFont="1" applyFill="1" applyBorder="1" applyAlignment="1">
      <alignment horizontal="right"/>
    </xf>
    <xf numFmtId="4" fontId="27" fillId="39" borderId="16" xfId="0" applyNumberFormat="1" applyFont="1" applyFill="1" applyBorder="1" applyAlignment="1">
      <alignment horizontal="right"/>
    </xf>
    <xf numFmtId="0" fontId="26" fillId="38" borderId="16" xfId="0" applyFont="1" applyFill="1" applyBorder="1" applyAlignment="1">
      <alignment horizontal="center" vertical="center" wrapText="1"/>
    </xf>
    <xf numFmtId="0" fontId="26" fillId="38" borderId="16" xfId="0" applyFont="1" applyFill="1" applyBorder="1" applyAlignment="1">
      <alignment horizontal="left" vertical="center" wrapText="1"/>
    </xf>
    <xf numFmtId="4" fontId="28" fillId="38" borderId="15" xfId="0" applyNumberFormat="1" applyFont="1" applyFill="1" applyBorder="1" applyAlignment="1">
      <alignment horizontal="right"/>
    </xf>
    <xf numFmtId="4" fontId="28" fillId="38" borderId="16" xfId="0" applyNumberFormat="1" applyFont="1" applyFill="1" applyBorder="1" applyAlignment="1">
      <alignment horizontal="right"/>
    </xf>
    <xf numFmtId="0" fontId="34" fillId="38" borderId="16" xfId="0" applyFont="1" applyFill="1" applyBorder="1" applyAlignment="1">
      <alignment horizontal="center" vertical="center" wrapText="1"/>
    </xf>
    <xf numFmtId="0" fontId="26" fillId="38" borderId="15" xfId="0" applyFont="1" applyFill="1" applyBorder="1" applyAlignment="1">
      <alignment horizontal="left" vertical="center" wrapText="1"/>
    </xf>
    <xf numFmtId="0" fontId="34" fillId="39" borderId="16" xfId="0" applyFont="1" applyFill="1" applyBorder="1" applyAlignment="1">
      <alignment horizontal="left" vertical="center"/>
    </xf>
    <xf numFmtId="0" fontId="34" fillId="39" borderId="16" xfId="0" applyFont="1" applyFill="1" applyBorder="1" applyAlignment="1">
      <alignment vertical="center" wrapText="1"/>
    </xf>
    <xf numFmtId="0" fontId="26" fillId="38" borderId="16" xfId="0" applyFont="1" applyFill="1" applyBorder="1" applyAlignment="1">
      <alignment vertical="center" wrapText="1"/>
    </xf>
    <xf numFmtId="4" fontId="28" fillId="38" borderId="16" xfId="0" applyNumberFormat="1" applyFont="1" applyFill="1" applyBorder="1" applyAlignment="1">
      <alignment horizontal="right" wrapText="1"/>
    </xf>
    <xf numFmtId="3" fontId="28" fillId="38" borderId="15" xfId="0" applyNumberFormat="1" applyFont="1" applyFill="1" applyBorder="1" applyAlignment="1">
      <alignment horizontal="right"/>
    </xf>
    <xf numFmtId="3" fontId="28" fillId="38" borderId="16" xfId="0" applyNumberFormat="1" applyFont="1" applyFill="1" applyBorder="1" applyAlignment="1">
      <alignment horizontal="right"/>
    </xf>
    <xf numFmtId="0" fontId="34" fillId="38" borderId="16" xfId="0" applyFont="1" applyFill="1" applyBorder="1" applyAlignment="1">
      <alignment horizontal="left" vertical="center" wrapText="1"/>
    </xf>
    <xf numFmtId="0" fontId="36" fillId="38" borderId="16" xfId="0" quotePrefix="1" applyFont="1" applyFill="1" applyBorder="1" applyAlignment="1">
      <alignment horizontal="right" vertical="center"/>
    </xf>
    <xf numFmtId="0" fontId="36" fillId="38" borderId="16" xfId="0" quotePrefix="1" applyFont="1" applyFill="1" applyBorder="1" applyAlignment="1">
      <alignment horizontal="left" vertical="center"/>
    </xf>
    <xf numFmtId="3" fontId="28" fillId="38" borderId="16" xfId="0" applyNumberFormat="1" applyFont="1" applyFill="1" applyBorder="1" applyAlignment="1">
      <alignment horizontal="right" wrapText="1"/>
    </xf>
    <xf numFmtId="0" fontId="36" fillId="38" borderId="16" xfId="0" quotePrefix="1" applyFont="1" applyFill="1" applyBorder="1" applyAlignment="1">
      <alignment horizontal="right" vertical="center" wrapText="1"/>
    </xf>
    <xf numFmtId="0" fontId="36" fillId="38" borderId="16" xfId="0" quotePrefix="1" applyFont="1" applyFill="1" applyBorder="1" applyAlignment="1">
      <alignment horizontal="left" vertical="center" wrapText="1"/>
    </xf>
    <xf numFmtId="0" fontId="36" fillId="38" borderId="16" xfId="0" quotePrefix="1" applyFont="1" applyFill="1" applyBorder="1" applyAlignment="1">
      <alignment horizontal="center" vertical="center" wrapText="1"/>
    </xf>
    <xf numFmtId="0" fontId="34" fillId="38" borderId="16" xfId="0" applyFont="1" applyFill="1" applyBorder="1" applyAlignment="1">
      <alignment vertical="center" wrapText="1"/>
    </xf>
    <xf numFmtId="0" fontId="36" fillId="38" borderId="16" xfId="0" quotePrefix="1" applyFont="1" applyFill="1" applyBorder="1" applyAlignment="1">
      <alignment horizontal="center" vertical="center"/>
    </xf>
    <xf numFmtId="0" fontId="27" fillId="38" borderId="16" xfId="0" applyFont="1" applyFill="1" applyBorder="1" applyAlignment="1">
      <alignment horizontal="center" vertical="center" wrapText="1"/>
    </xf>
    <xf numFmtId="0" fontId="28" fillId="38" borderId="16" xfId="0" applyFont="1" applyFill="1" applyBorder="1" applyAlignment="1">
      <alignment horizontal="center" vertical="center" wrapText="1"/>
    </xf>
    <xf numFmtId="4" fontId="27" fillId="0" borderId="16" xfId="0" applyNumberFormat="1" applyFont="1" applyBorder="1" applyAlignment="1">
      <alignment horizontal="right"/>
    </xf>
    <xf numFmtId="0" fontId="34" fillId="39" borderId="13" xfId="0" applyFont="1" applyFill="1" applyBorder="1" applyAlignment="1">
      <alignment horizontal="left" vertical="center"/>
    </xf>
    <xf numFmtId="0" fontId="26" fillId="39" borderId="14" xfId="0" applyFont="1" applyFill="1" applyBorder="1" applyAlignment="1">
      <alignment vertical="center"/>
    </xf>
    <xf numFmtId="0" fontId="28" fillId="0" borderId="0" xfId="0" applyFont="1"/>
    <xf numFmtId="4" fontId="27" fillId="0" borderId="16" xfId="0" applyNumberFormat="1" applyFont="1" applyBorder="1" applyAlignment="1">
      <alignment horizontal="right" wrapText="1"/>
    </xf>
    <xf numFmtId="0" fontId="27" fillId="0" borderId="0" xfId="0" quotePrefix="1" applyFont="1" applyAlignment="1">
      <alignment horizontal="center" vertical="center" wrapText="1"/>
    </xf>
    <xf numFmtId="4" fontId="34" fillId="40" borderId="13" xfId="0" quotePrefix="1" applyNumberFormat="1" applyFont="1" applyFill="1" applyBorder="1" applyAlignment="1">
      <alignment horizontal="right"/>
    </xf>
    <xf numFmtId="4" fontId="34" fillId="40" borderId="16" xfId="0" applyNumberFormat="1" applyFont="1" applyFill="1" applyBorder="1" applyAlignment="1">
      <alignment horizontal="right" wrapText="1"/>
    </xf>
    <xf numFmtId="4" fontId="34" fillId="39" borderId="13" xfId="0" quotePrefix="1" applyNumberFormat="1" applyFont="1" applyFill="1" applyBorder="1" applyAlignment="1">
      <alignment horizontal="right"/>
    </xf>
    <xf numFmtId="4" fontId="34" fillId="39" borderId="16" xfId="0" quotePrefix="1" applyNumberFormat="1" applyFont="1" applyFill="1" applyBorder="1" applyAlignment="1">
      <alignment horizontal="right"/>
    </xf>
    <xf numFmtId="0" fontId="34" fillId="0" borderId="0" xfId="0" quotePrefix="1" applyFont="1" applyAlignment="1">
      <alignment horizontal="center" vertical="center" wrapText="1"/>
    </xf>
    <xf numFmtId="0" fontId="26" fillId="0" borderId="0" xfId="0" applyFont="1" applyAlignment="1">
      <alignment horizontal="center" vertical="center" wrapText="1"/>
    </xf>
    <xf numFmtId="0" fontId="26" fillId="0" borderId="0" xfId="0" applyFont="1"/>
    <xf numFmtId="4" fontId="27" fillId="39" borderId="13" xfId="0" quotePrefix="1" applyNumberFormat="1" applyFont="1" applyFill="1" applyBorder="1" applyAlignment="1">
      <alignment horizontal="right"/>
    </xf>
    <xf numFmtId="4" fontId="27" fillId="39" borderId="16" xfId="0" quotePrefix="1" applyNumberFormat="1" applyFont="1" applyFill="1" applyBorder="1" applyAlignment="1">
      <alignment horizontal="right"/>
    </xf>
    <xf numFmtId="0" fontId="37" fillId="0" borderId="0" xfId="0" applyFont="1" applyAlignment="1">
      <alignment horizontal="left" indent="1"/>
    </xf>
    <xf numFmtId="0" fontId="34" fillId="40" borderId="13" xfId="0" applyFont="1" applyFill="1" applyBorder="1" applyAlignment="1">
      <alignment horizontal="left" vertical="center" wrapText="1"/>
    </xf>
    <xf numFmtId="0" fontId="34" fillId="40" borderId="14" xfId="0" applyFont="1" applyFill="1" applyBorder="1" applyAlignment="1">
      <alignment horizontal="left" vertical="center" wrapText="1"/>
    </xf>
    <xf numFmtId="0" fontId="34" fillId="40" borderId="15" xfId="0" applyFont="1" applyFill="1" applyBorder="1" applyAlignment="1">
      <alignment horizontal="left" vertical="center" wrapText="1"/>
    </xf>
    <xf numFmtId="0" fontId="31" fillId="0" borderId="14" xfId="0" applyFont="1" applyBorder="1" applyAlignment="1">
      <alignment horizontal="left" vertical="center" wrapText="1"/>
    </xf>
    <xf numFmtId="0" fontId="31" fillId="0" borderId="15" xfId="0" applyFont="1" applyBorder="1" applyAlignment="1">
      <alignment horizontal="left" vertical="center" wrapText="1"/>
    </xf>
    <xf numFmtId="0" fontId="34" fillId="39" borderId="13" xfId="0" quotePrefix="1" applyFont="1" applyFill="1" applyBorder="1" applyAlignment="1">
      <alignment horizontal="left" vertical="center" wrapText="1"/>
    </xf>
    <xf numFmtId="0" fontId="26" fillId="39" borderId="14" xfId="0" applyFont="1" applyFill="1" applyBorder="1" applyAlignment="1">
      <alignment vertical="center" wrapText="1"/>
    </xf>
    <xf numFmtId="0" fontId="34" fillId="39" borderId="13" xfId="0" applyFont="1" applyFill="1" applyBorder="1" applyAlignment="1">
      <alignment horizontal="left" vertical="center" wrapText="1"/>
    </xf>
    <xf numFmtId="0" fontId="34" fillId="39" borderId="14" xfId="0" applyFont="1" applyFill="1" applyBorder="1" applyAlignment="1">
      <alignment horizontal="left" vertical="center" wrapText="1"/>
    </xf>
    <xf numFmtId="0" fontId="34" fillId="39" borderId="15" xfId="0" applyFont="1" applyFill="1" applyBorder="1" applyAlignment="1">
      <alignment horizontal="left" vertical="center" wrapText="1"/>
    </xf>
    <xf numFmtId="0" fontId="34" fillId="0" borderId="0" xfId="0" applyFont="1" applyAlignment="1">
      <alignment horizontal="center" vertical="center" wrapText="1"/>
    </xf>
    <xf numFmtId="0" fontId="27" fillId="0" borderId="13" xfId="0" quotePrefix="1" applyFont="1" applyBorder="1" applyAlignment="1">
      <alignment horizontal="center" vertical="center" wrapText="1"/>
    </xf>
    <xf numFmtId="0" fontId="27" fillId="0" borderId="14" xfId="0" quotePrefix="1" applyFont="1" applyBorder="1" applyAlignment="1">
      <alignment horizontal="center" vertical="center" wrapText="1"/>
    </xf>
    <xf numFmtId="0" fontId="27" fillId="0" borderId="15" xfId="0" quotePrefix="1" applyFont="1" applyBorder="1" applyAlignment="1">
      <alignment horizontal="center" vertical="center" wrapText="1"/>
    </xf>
    <xf numFmtId="0" fontId="28" fillId="0" borderId="13" xfId="0" quotePrefix="1" applyFont="1" applyBorder="1" applyAlignment="1">
      <alignment horizontal="center" wrapText="1"/>
    </xf>
    <xf numFmtId="0" fontId="28" fillId="0" borderId="14" xfId="0" quotePrefix="1" applyFont="1" applyBorder="1" applyAlignment="1">
      <alignment horizontal="center" wrapText="1"/>
    </xf>
    <xf numFmtId="0" fontId="28" fillId="0" borderId="15" xfId="0" quotePrefix="1" applyFont="1" applyBorder="1" applyAlignment="1">
      <alignment horizontal="center" wrapText="1"/>
    </xf>
    <xf numFmtId="0" fontId="27" fillId="0" borderId="0" xfId="0" applyFont="1" applyAlignment="1">
      <alignment horizontal="center" vertical="center" wrapText="1"/>
    </xf>
    <xf numFmtId="0" fontId="31" fillId="0" borderId="0" xfId="0" applyFont="1" applyAlignment="1">
      <alignment wrapText="1"/>
    </xf>
    <xf numFmtId="0" fontId="34" fillId="0" borderId="13" xfId="0" quotePrefix="1" applyFont="1" applyBorder="1" applyAlignment="1">
      <alignment horizontal="left" vertical="center"/>
    </xf>
    <xf numFmtId="0" fontId="26" fillId="0" borderId="14" xfId="0" applyFont="1" applyBorder="1" applyAlignment="1">
      <alignment vertical="center"/>
    </xf>
    <xf numFmtId="0" fontId="34" fillId="0" borderId="13" xfId="0" quotePrefix="1" applyFont="1" applyBorder="1" applyAlignment="1">
      <alignment horizontal="left" vertical="center" wrapText="1"/>
    </xf>
    <xf numFmtId="0" fontId="26" fillId="0" borderId="14" xfId="0" applyFont="1" applyBorder="1" applyAlignment="1">
      <alignment vertical="center" wrapText="1"/>
    </xf>
    <xf numFmtId="0" fontId="26" fillId="39" borderId="14" xfId="0" applyFont="1" applyFill="1" applyBorder="1" applyAlignment="1">
      <alignment vertical="center"/>
    </xf>
    <xf numFmtId="0" fontId="34" fillId="0" borderId="13" xfId="0" applyFont="1" applyBorder="1" applyAlignment="1">
      <alignment horizontal="left" vertical="center" wrapText="1"/>
    </xf>
    <xf numFmtId="0" fontId="25" fillId="0" borderId="0" xfId="0" applyFont="1" applyAlignment="1">
      <alignment horizontal="center"/>
    </xf>
    <xf numFmtId="0" fontId="19" fillId="0" borderId="0" xfId="0" applyFont="1" applyAlignment="1">
      <alignment horizontal="center"/>
    </xf>
    <xf numFmtId="0" fontId="19" fillId="0" borderId="0" xfId="0" applyFont="1" applyAlignment="1">
      <alignment horizontal="left" wrapText="1"/>
    </xf>
    <xf numFmtId="0" fontId="0" fillId="0" borderId="0" xfId="0" applyAlignment="1">
      <alignment wrapText="1"/>
    </xf>
    <xf numFmtId="0" fontId="24" fillId="0" borderId="0" xfId="0" applyFont="1" applyAlignment="1">
      <alignment horizontal="center"/>
    </xf>
  </cellXfs>
  <cellStyles count="42">
    <cellStyle name="20% - Isticanje1" xfId="19" builtinId="30" customBuiltin="1"/>
    <cellStyle name="20% - Isticanje2" xfId="23" builtinId="34" customBuiltin="1"/>
    <cellStyle name="20% - Isticanje3" xfId="27" builtinId="38" customBuiltin="1"/>
    <cellStyle name="20% - Isticanje4" xfId="31" builtinId="42" customBuiltin="1"/>
    <cellStyle name="20% - Isticanje5" xfId="35" builtinId="46" customBuiltin="1"/>
    <cellStyle name="20% - Isticanje6" xfId="39" builtinId="50" customBuiltin="1"/>
    <cellStyle name="40% - Isticanje1" xfId="20" builtinId="31" customBuiltin="1"/>
    <cellStyle name="40% - Isticanje2" xfId="24" builtinId="35" customBuiltin="1"/>
    <cellStyle name="40% - Isticanje3" xfId="28" builtinId="39" customBuiltin="1"/>
    <cellStyle name="40% - Isticanje4" xfId="32" builtinId="43" customBuiltin="1"/>
    <cellStyle name="40% - Isticanje5" xfId="36" builtinId="47" customBuiltin="1"/>
    <cellStyle name="40% - Isticanje6" xfId="40" builtinId="51" customBuiltin="1"/>
    <cellStyle name="60% - Isticanje1" xfId="21" builtinId="32" customBuiltin="1"/>
    <cellStyle name="60% - Isticanje2" xfId="25" builtinId="36" customBuiltin="1"/>
    <cellStyle name="60% - Isticanje3" xfId="29" builtinId="40" customBuiltin="1"/>
    <cellStyle name="60% - Isticanje4" xfId="33" builtinId="44" customBuiltin="1"/>
    <cellStyle name="60% - Isticanje5" xfId="37" builtinId="48" customBuiltin="1"/>
    <cellStyle name="60% - Isticanje6" xfId="41" builtinId="52" customBuiltin="1"/>
    <cellStyle name="Bilješka" xfId="15" builtinId="10" customBuiltin="1"/>
    <cellStyle name="Dobro" xfId="6" builtinId="26" customBuiltin="1"/>
    <cellStyle name="Isticanje1" xfId="18" builtinId="29" customBuiltin="1"/>
    <cellStyle name="Isticanje2" xfId="22" builtinId="33" customBuiltin="1"/>
    <cellStyle name="Isticanje3" xfId="26" builtinId="37" customBuiltin="1"/>
    <cellStyle name="Isticanje4" xfId="30" builtinId="41" customBuiltin="1"/>
    <cellStyle name="Isticanje5" xfId="34" builtinId="45" customBuiltin="1"/>
    <cellStyle name="Isticanje6" xfId="38" builtinId="49" customBuiltin="1"/>
    <cellStyle name="Izlaz" xfId="10" builtinId="21" customBuiltin="1"/>
    <cellStyle name="Izračun" xfId="11" builtinId="22" customBuiltin="1"/>
    <cellStyle name="Loše" xfId="7" builtinId="27" customBuiltin="1"/>
    <cellStyle name="Naslov" xfId="1" builtinId="15" customBuiltin="1"/>
    <cellStyle name="Naslov 1" xfId="2" builtinId="16" customBuiltin="1"/>
    <cellStyle name="Naslov 2" xfId="3" builtinId="17" customBuiltin="1"/>
    <cellStyle name="Naslov 3" xfId="4" builtinId="18" customBuiltin="1"/>
    <cellStyle name="Naslov 4" xfId="5" builtinId="19" customBuiltin="1"/>
    <cellStyle name="Neutralno" xfId="8" builtinId="28" customBuiltin="1"/>
    <cellStyle name="Normalno" xfId="0" builtinId="0"/>
    <cellStyle name="Povezana ćelija" xfId="12" builtinId="24" customBuiltin="1"/>
    <cellStyle name="Provjera ćelije" xfId="13" builtinId="23" customBuiltin="1"/>
    <cellStyle name="Tekst objašnjenja" xfId="16" builtinId="53" customBuiltin="1"/>
    <cellStyle name="Tekst upozorenja" xfId="14" builtinId="11" customBuiltin="1"/>
    <cellStyle name="Ukupni zbroj" xfId="17" builtinId="25" customBuiltin="1"/>
    <cellStyle name="Unos" xfId="9" builtinId="20" customBuiltin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theme" Target="theme/theme1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calcChain" Target="calcChain.xml"/><Relationship Id="rId5" Type="http://schemas.openxmlformats.org/officeDocument/2006/relationships/worksheet" Target="worksheets/sheet5.xml"/><Relationship Id="rId10" Type="http://schemas.openxmlformats.org/officeDocument/2006/relationships/sharedStrings" Target="sharedStrings.xml"/><Relationship Id="rId4" Type="http://schemas.openxmlformats.org/officeDocument/2006/relationships/worksheet" Target="worksheets/sheet4.xml"/><Relationship Id="rId9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sustava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L55"/>
  <sheetViews>
    <sheetView showGridLines="0" tabSelected="1" topLeftCell="A4" zoomScaleNormal="100" workbookViewId="0">
      <selection activeCell="A10" sqref="A10"/>
    </sheetView>
  </sheetViews>
  <sheetFormatPr defaultRowHeight="11.25" x14ac:dyDescent="0.15"/>
  <cols>
    <col min="1" max="1" width="36.5703125" style="1" bestFit="1" customWidth="1"/>
    <col min="2" max="2" width="22.28515625" style="1" customWidth="1"/>
    <col min="3" max="3" width="19.42578125" style="1" customWidth="1"/>
    <col min="4" max="4" width="12.28515625" style="1" customWidth="1"/>
    <col min="5" max="5" width="11.85546875" style="1" customWidth="1"/>
    <col min="6" max="6" width="14.42578125" style="1" customWidth="1"/>
    <col min="7" max="7" width="17.7109375" style="1" customWidth="1"/>
    <col min="8" max="8" width="14.7109375" style="1" customWidth="1"/>
    <col min="9" max="9" width="18.5703125" style="1" customWidth="1"/>
    <col min="10" max="10" width="19.42578125" style="1" customWidth="1"/>
    <col min="11" max="16384" width="9.140625" style="1"/>
  </cols>
  <sheetData>
    <row r="1" spans="1:12" ht="15" x14ac:dyDescent="0.2">
      <c r="A1" s="2" t="s">
        <v>60</v>
      </c>
      <c r="B1" s="2"/>
      <c r="C1" s="2"/>
      <c r="D1" s="2"/>
      <c r="E1" s="2"/>
      <c r="F1" s="2"/>
      <c r="G1" s="2"/>
      <c r="H1" s="2"/>
      <c r="I1" s="2"/>
      <c r="J1" s="2"/>
    </row>
    <row r="2" spans="1:12" ht="15" x14ac:dyDescent="0.2">
      <c r="A2" s="2" t="s">
        <v>61</v>
      </c>
      <c r="B2" s="2"/>
      <c r="C2" s="2"/>
      <c r="D2" s="2"/>
      <c r="E2" s="2"/>
      <c r="F2" s="2"/>
      <c r="G2" s="2"/>
      <c r="H2" s="2"/>
      <c r="I2" s="2"/>
      <c r="J2" s="2"/>
    </row>
    <row r="3" spans="1:12" ht="15" x14ac:dyDescent="0.2">
      <c r="A3" s="2" t="s">
        <v>62</v>
      </c>
      <c r="B3" s="2"/>
      <c r="C3" s="2"/>
      <c r="D3" s="2"/>
      <c r="E3" s="2"/>
      <c r="F3" s="2"/>
      <c r="G3" s="2"/>
      <c r="H3" s="2"/>
      <c r="I3" s="2"/>
      <c r="J3" s="2"/>
    </row>
    <row r="4" spans="1:12" ht="15" x14ac:dyDescent="0.2">
      <c r="A4" s="2" t="s">
        <v>63</v>
      </c>
      <c r="B4" s="2"/>
      <c r="C4" s="2"/>
      <c r="D4" s="2"/>
      <c r="E4" s="2"/>
      <c r="F4" s="2"/>
      <c r="G4" s="2"/>
      <c r="H4" s="2"/>
      <c r="I4" s="2"/>
      <c r="J4" s="2"/>
    </row>
    <row r="5" spans="1:12" ht="15" x14ac:dyDescent="0.2">
      <c r="A5" s="2" t="s">
        <v>64</v>
      </c>
      <c r="B5" s="2"/>
      <c r="C5" s="2"/>
      <c r="D5" s="2"/>
      <c r="E5" s="2"/>
      <c r="F5" s="2"/>
      <c r="G5" s="2"/>
      <c r="H5" s="2"/>
      <c r="I5" s="2"/>
      <c r="J5" s="2"/>
    </row>
    <row r="6" spans="1:12" ht="15" x14ac:dyDescent="0.2">
      <c r="A6" s="2" t="s">
        <v>65</v>
      </c>
      <c r="B6" s="2"/>
      <c r="C6" s="2"/>
      <c r="D6" s="2"/>
      <c r="E6" s="2"/>
      <c r="F6" s="2"/>
      <c r="G6" s="2"/>
      <c r="H6" s="2"/>
      <c r="I6" s="2"/>
      <c r="J6" s="2"/>
    </row>
    <row r="7" spans="1:12" ht="15" x14ac:dyDescent="0.2">
      <c r="A7" s="2"/>
      <c r="B7" s="2"/>
      <c r="C7" s="2"/>
      <c r="D7" s="2"/>
      <c r="E7" s="2"/>
      <c r="F7" s="2"/>
      <c r="G7" s="2"/>
      <c r="H7" s="2"/>
      <c r="I7" s="2"/>
      <c r="J7" s="2"/>
    </row>
    <row r="8" spans="1:12" ht="15" x14ac:dyDescent="0.2">
      <c r="A8" s="31" t="s">
        <v>126</v>
      </c>
      <c r="B8" s="2"/>
      <c r="C8" s="2"/>
      <c r="D8" s="2"/>
      <c r="E8" s="2"/>
      <c r="F8" s="2"/>
      <c r="G8" s="2"/>
      <c r="H8" s="2"/>
      <c r="I8" s="2"/>
      <c r="J8" s="2"/>
    </row>
    <row r="9" spans="1:12" ht="15" x14ac:dyDescent="0.2">
      <c r="A9" s="2"/>
      <c r="B9" s="2"/>
      <c r="C9" s="2"/>
      <c r="D9" s="2"/>
      <c r="E9" s="2"/>
      <c r="F9" s="2"/>
      <c r="G9" s="2"/>
      <c r="H9" s="2"/>
      <c r="I9" s="2"/>
      <c r="J9" s="2"/>
    </row>
    <row r="10" spans="1:12" ht="15" x14ac:dyDescent="0.2">
      <c r="A10" s="31" t="s">
        <v>127</v>
      </c>
      <c r="B10" s="2"/>
      <c r="C10" s="2"/>
      <c r="D10" s="2"/>
      <c r="E10" s="2"/>
      <c r="F10" s="2"/>
      <c r="G10" s="2"/>
      <c r="H10" s="2"/>
      <c r="I10" s="31"/>
      <c r="J10" s="2"/>
    </row>
    <row r="11" spans="1:12" ht="15" x14ac:dyDescent="0.2">
      <c r="A11" s="2"/>
      <c r="B11" s="2"/>
      <c r="C11" s="2"/>
      <c r="D11" s="2"/>
      <c r="E11" s="2"/>
      <c r="F11" s="2"/>
      <c r="G11" s="2"/>
      <c r="H11" s="2"/>
      <c r="I11" s="2"/>
      <c r="J11" s="2"/>
    </row>
    <row r="12" spans="1:12" ht="15" x14ac:dyDescent="0.2">
      <c r="A12" s="2"/>
      <c r="B12" s="2"/>
      <c r="C12" s="2"/>
      <c r="D12" s="2"/>
      <c r="E12" s="2"/>
      <c r="F12" s="2"/>
      <c r="G12" s="2"/>
      <c r="H12" s="2"/>
      <c r="I12" s="2"/>
      <c r="J12" s="2"/>
    </row>
    <row r="13" spans="1:12" ht="24" customHeight="1" x14ac:dyDescent="0.25">
      <c r="A13" s="116" t="s">
        <v>124</v>
      </c>
      <c r="B13" s="116"/>
      <c r="C13" s="116"/>
      <c r="D13" s="116"/>
      <c r="E13" s="116"/>
      <c r="F13" s="116"/>
      <c r="G13" s="116"/>
      <c r="H13" s="116"/>
      <c r="I13" s="116"/>
      <c r="J13" s="116"/>
      <c r="K13" s="116"/>
      <c r="L13" s="11"/>
    </row>
    <row r="14" spans="1:12" ht="24" customHeight="1" x14ac:dyDescent="0.25">
      <c r="A14" s="32"/>
      <c r="B14" s="32"/>
      <c r="C14" s="32"/>
      <c r="D14" s="32"/>
      <c r="E14" s="32"/>
      <c r="F14" s="32"/>
      <c r="G14" s="32"/>
      <c r="H14" s="32"/>
      <c r="I14" s="32"/>
      <c r="J14" s="32"/>
      <c r="K14" s="32"/>
      <c r="L14" s="11"/>
    </row>
    <row r="15" spans="1:12" ht="24" customHeight="1" x14ac:dyDescent="0.15">
      <c r="A15" s="108" t="s">
        <v>66</v>
      </c>
      <c r="B15" s="108"/>
      <c r="C15" s="108"/>
      <c r="D15" s="108"/>
      <c r="E15" s="108"/>
      <c r="F15" s="108"/>
      <c r="G15" s="108"/>
      <c r="H15" s="108"/>
      <c r="I15" s="108"/>
      <c r="J15" s="108"/>
      <c r="K15" s="108"/>
      <c r="L15" s="11"/>
    </row>
    <row r="16" spans="1:12" ht="27.75" customHeight="1" x14ac:dyDescent="0.2">
      <c r="A16" s="117" t="s">
        <v>67</v>
      </c>
      <c r="B16" s="117"/>
      <c r="C16" s="117"/>
      <c r="D16" s="117"/>
      <c r="E16" s="117"/>
      <c r="F16" s="117"/>
      <c r="G16" s="117"/>
      <c r="H16" s="117"/>
      <c r="I16" s="117"/>
      <c r="J16" s="117"/>
      <c r="K16" s="117"/>
    </row>
    <row r="17" spans="1:10" ht="50.25" customHeight="1" x14ac:dyDescent="0.25">
      <c r="A17" s="118" t="s">
        <v>125</v>
      </c>
      <c r="B17" s="119"/>
      <c r="C17" s="119"/>
      <c r="D17" s="119"/>
      <c r="E17" s="119"/>
      <c r="F17" s="119"/>
      <c r="G17" s="119"/>
      <c r="H17" s="119"/>
      <c r="I17" s="119"/>
      <c r="J17" s="119"/>
    </row>
    <row r="18" spans="1:10" ht="34.5" customHeight="1" x14ac:dyDescent="0.25">
      <c r="A18" s="108" t="s">
        <v>81</v>
      </c>
      <c r="B18" s="109"/>
      <c r="C18" s="109"/>
      <c r="D18" s="109"/>
      <c r="E18" s="109"/>
      <c r="F18" s="109"/>
      <c r="G18" s="109"/>
      <c r="H18" s="109"/>
      <c r="I18" s="109"/>
      <c r="J18" s="109"/>
    </row>
    <row r="19" spans="1:10" ht="13.5" customHeight="1" x14ac:dyDescent="0.25">
      <c r="A19" s="35"/>
      <c r="B19" s="36"/>
      <c r="C19" s="36"/>
      <c r="D19" s="36"/>
      <c r="E19" s="37"/>
      <c r="F19" s="38"/>
      <c r="G19" s="38"/>
      <c r="H19" s="38"/>
      <c r="I19" s="38"/>
      <c r="J19" s="39" t="s">
        <v>82</v>
      </c>
    </row>
    <row r="20" spans="1:10" ht="37.5" customHeight="1" x14ac:dyDescent="0.15">
      <c r="A20" s="102" t="s">
        <v>83</v>
      </c>
      <c r="B20" s="103"/>
      <c r="C20" s="103"/>
      <c r="D20" s="103"/>
      <c r="E20" s="104"/>
      <c r="F20" s="73" t="s">
        <v>84</v>
      </c>
      <c r="G20" s="73" t="s">
        <v>85</v>
      </c>
      <c r="H20" s="73" t="s">
        <v>4</v>
      </c>
      <c r="I20" s="73" t="s">
        <v>86</v>
      </c>
      <c r="J20" s="73" t="s">
        <v>87</v>
      </c>
    </row>
    <row r="21" spans="1:10" ht="15" x14ac:dyDescent="0.2">
      <c r="A21" s="105">
        <v>1</v>
      </c>
      <c r="B21" s="106"/>
      <c r="C21" s="106"/>
      <c r="D21" s="106"/>
      <c r="E21" s="107"/>
      <c r="F21" s="74">
        <v>2</v>
      </c>
      <c r="G21" s="74">
        <v>3</v>
      </c>
      <c r="H21" s="74">
        <v>4</v>
      </c>
      <c r="I21" s="74">
        <v>5</v>
      </c>
      <c r="J21" s="74">
        <v>6</v>
      </c>
    </row>
    <row r="22" spans="1:10" ht="15.75" customHeight="1" x14ac:dyDescent="0.25">
      <c r="A22" s="98" t="s">
        <v>88</v>
      </c>
      <c r="B22" s="97"/>
      <c r="C22" s="97"/>
      <c r="D22" s="97"/>
      <c r="E22" s="114"/>
      <c r="F22" s="51">
        <f>F23+F24</f>
        <v>602327.53</v>
      </c>
      <c r="G22" s="51">
        <f t="shared" ref="G22:J22" si="0">G23+G24</f>
        <v>722977</v>
      </c>
      <c r="H22" s="51">
        <f t="shared" si="0"/>
        <v>750480</v>
      </c>
      <c r="I22" s="51">
        <f t="shared" si="0"/>
        <v>750480</v>
      </c>
      <c r="J22" s="51">
        <f t="shared" si="0"/>
        <v>750480</v>
      </c>
    </row>
    <row r="23" spans="1:10" ht="16.5" customHeight="1" x14ac:dyDescent="0.25">
      <c r="A23" s="115" t="s">
        <v>89</v>
      </c>
      <c r="B23" s="113"/>
      <c r="C23" s="113"/>
      <c r="D23" s="113"/>
      <c r="E23" s="111"/>
      <c r="F23" s="75">
        <v>602327.53</v>
      </c>
      <c r="G23" s="75">
        <v>722977</v>
      </c>
      <c r="H23" s="75">
        <v>750480</v>
      </c>
      <c r="I23" s="75">
        <v>750480</v>
      </c>
      <c r="J23" s="75">
        <v>750480</v>
      </c>
    </row>
    <row r="24" spans="1:10" ht="18.75" customHeight="1" x14ac:dyDescent="0.25">
      <c r="A24" s="110" t="s">
        <v>90</v>
      </c>
      <c r="B24" s="111"/>
      <c r="C24" s="111"/>
      <c r="D24" s="111"/>
      <c r="E24" s="111"/>
      <c r="F24" s="75">
        <v>0</v>
      </c>
      <c r="G24" s="75">
        <v>0</v>
      </c>
      <c r="H24" s="75">
        <v>0</v>
      </c>
      <c r="I24" s="75">
        <v>0</v>
      </c>
      <c r="J24" s="75">
        <v>0</v>
      </c>
    </row>
    <row r="25" spans="1:10" ht="14.25" customHeight="1" x14ac:dyDescent="0.25">
      <c r="A25" s="76" t="s">
        <v>91</v>
      </c>
      <c r="B25" s="77"/>
      <c r="C25" s="77"/>
      <c r="D25" s="77"/>
      <c r="E25" s="77"/>
      <c r="F25" s="51">
        <f>F26+F27</f>
        <v>602915.6</v>
      </c>
      <c r="G25" s="51">
        <f t="shared" ref="G25:J25" si="1">G26+G27</f>
        <v>728850</v>
      </c>
      <c r="H25" s="51">
        <f t="shared" si="1"/>
        <v>750480</v>
      </c>
      <c r="I25" s="51">
        <f t="shared" si="1"/>
        <v>750480</v>
      </c>
      <c r="J25" s="51">
        <f t="shared" si="1"/>
        <v>750480</v>
      </c>
    </row>
    <row r="26" spans="1:10" ht="18.75" customHeight="1" x14ac:dyDescent="0.25">
      <c r="A26" s="112" t="s">
        <v>92</v>
      </c>
      <c r="B26" s="113"/>
      <c r="C26" s="113"/>
      <c r="D26" s="113"/>
      <c r="E26" s="113"/>
      <c r="F26" s="75">
        <v>589599.12</v>
      </c>
      <c r="G26" s="75">
        <v>716483</v>
      </c>
      <c r="H26" s="75">
        <v>742230</v>
      </c>
      <c r="I26" s="75">
        <v>742230</v>
      </c>
      <c r="J26" s="75">
        <v>742230</v>
      </c>
    </row>
    <row r="27" spans="1:10" ht="18" customHeight="1" x14ac:dyDescent="0.25">
      <c r="A27" s="110" t="s">
        <v>93</v>
      </c>
      <c r="B27" s="111"/>
      <c r="C27" s="111"/>
      <c r="D27" s="111"/>
      <c r="E27" s="111"/>
      <c r="F27" s="75">
        <v>13316.48</v>
      </c>
      <c r="G27" s="75">
        <v>12367</v>
      </c>
      <c r="H27" s="75">
        <v>8250</v>
      </c>
      <c r="I27" s="75">
        <v>8250</v>
      </c>
      <c r="J27" s="75">
        <v>8250</v>
      </c>
    </row>
    <row r="28" spans="1:10" ht="18" customHeight="1" x14ac:dyDescent="0.25">
      <c r="A28" s="96" t="s">
        <v>94</v>
      </c>
      <c r="B28" s="97"/>
      <c r="C28" s="97"/>
      <c r="D28" s="97"/>
      <c r="E28" s="97"/>
      <c r="F28" s="51">
        <f>F22-F25</f>
        <v>-588.06999999994878</v>
      </c>
      <c r="G28" s="51">
        <f t="shared" ref="G28:J28" si="2">G22-G25</f>
        <v>-5873</v>
      </c>
      <c r="H28" s="51">
        <f t="shared" si="2"/>
        <v>0</v>
      </c>
      <c r="I28" s="51">
        <f t="shared" si="2"/>
        <v>0</v>
      </c>
      <c r="J28" s="51">
        <f t="shared" si="2"/>
        <v>0</v>
      </c>
    </row>
    <row r="29" spans="1:10" ht="11.25" customHeight="1" x14ac:dyDescent="0.2">
      <c r="A29" s="40"/>
      <c r="B29" s="44"/>
      <c r="C29" s="44"/>
      <c r="D29" s="44"/>
      <c r="E29" s="44"/>
      <c r="F29" s="44"/>
      <c r="G29" s="44"/>
      <c r="H29" s="78"/>
      <c r="I29" s="78"/>
      <c r="J29" s="78"/>
    </row>
    <row r="30" spans="1:10" ht="33.75" customHeight="1" x14ac:dyDescent="0.25">
      <c r="A30" s="108" t="s">
        <v>95</v>
      </c>
      <c r="B30" s="109"/>
      <c r="C30" s="109"/>
      <c r="D30" s="109"/>
      <c r="E30" s="109"/>
      <c r="F30" s="109"/>
      <c r="G30" s="109"/>
      <c r="H30" s="109"/>
      <c r="I30" s="109"/>
      <c r="J30" s="109"/>
    </row>
    <row r="31" spans="1:10" ht="6.75" customHeight="1" x14ac:dyDescent="0.2">
      <c r="A31" s="40"/>
      <c r="B31" s="44"/>
      <c r="C31" s="44"/>
      <c r="D31" s="44"/>
      <c r="E31" s="44"/>
      <c r="F31" s="44"/>
      <c r="G31" s="44"/>
      <c r="H31" s="78"/>
      <c r="I31" s="78"/>
      <c r="J31" s="78"/>
    </row>
    <row r="32" spans="1:10" ht="38.25" customHeight="1" x14ac:dyDescent="0.15">
      <c r="A32" s="102" t="s">
        <v>83</v>
      </c>
      <c r="B32" s="103"/>
      <c r="C32" s="103"/>
      <c r="D32" s="103"/>
      <c r="E32" s="104"/>
      <c r="F32" s="73" t="s">
        <v>84</v>
      </c>
      <c r="G32" s="73" t="s">
        <v>85</v>
      </c>
      <c r="H32" s="73" t="s">
        <v>4</v>
      </c>
      <c r="I32" s="73" t="s">
        <v>86</v>
      </c>
      <c r="J32" s="73" t="s">
        <v>87</v>
      </c>
    </row>
    <row r="33" spans="1:10" ht="15" x14ac:dyDescent="0.2">
      <c r="A33" s="105">
        <v>1</v>
      </c>
      <c r="B33" s="106"/>
      <c r="C33" s="106"/>
      <c r="D33" s="106"/>
      <c r="E33" s="107"/>
      <c r="F33" s="74">
        <v>2</v>
      </c>
      <c r="G33" s="74">
        <v>3</v>
      </c>
      <c r="H33" s="74">
        <v>4</v>
      </c>
      <c r="I33" s="74">
        <v>5</v>
      </c>
      <c r="J33" s="74">
        <v>6</v>
      </c>
    </row>
    <row r="34" spans="1:10" ht="15.75" x14ac:dyDescent="0.25">
      <c r="A34" s="110" t="s">
        <v>96</v>
      </c>
      <c r="B34" s="111"/>
      <c r="C34" s="111"/>
      <c r="D34" s="111"/>
      <c r="E34" s="111"/>
      <c r="F34" s="75">
        <v>0</v>
      </c>
      <c r="G34" s="75">
        <v>0</v>
      </c>
      <c r="H34" s="75">
        <v>0</v>
      </c>
      <c r="I34" s="75">
        <v>0</v>
      </c>
      <c r="J34" s="79">
        <v>0</v>
      </c>
    </row>
    <row r="35" spans="1:10" ht="15.75" x14ac:dyDescent="0.25">
      <c r="A35" s="110" t="s">
        <v>97</v>
      </c>
      <c r="B35" s="111"/>
      <c r="C35" s="111"/>
      <c r="D35" s="111"/>
      <c r="E35" s="111"/>
      <c r="F35" s="75">
        <v>0</v>
      </c>
      <c r="G35" s="75">
        <v>0</v>
      </c>
      <c r="H35" s="75">
        <v>0</v>
      </c>
      <c r="I35" s="75">
        <v>0</v>
      </c>
      <c r="J35" s="79">
        <v>0</v>
      </c>
    </row>
    <row r="36" spans="1:10" ht="15.75" x14ac:dyDescent="0.25">
      <c r="A36" s="96" t="s">
        <v>98</v>
      </c>
      <c r="B36" s="97"/>
      <c r="C36" s="97"/>
      <c r="D36" s="97"/>
      <c r="E36" s="97"/>
      <c r="F36" s="51">
        <f>F34-F35</f>
        <v>0</v>
      </c>
      <c r="G36" s="51">
        <f t="shared" ref="G36:J36" si="3">G34-G35</f>
        <v>0</v>
      </c>
      <c r="H36" s="51">
        <f t="shared" si="3"/>
        <v>0</v>
      </c>
      <c r="I36" s="51">
        <f t="shared" si="3"/>
        <v>0</v>
      </c>
      <c r="J36" s="51">
        <f t="shared" si="3"/>
        <v>0</v>
      </c>
    </row>
    <row r="37" spans="1:10" ht="15.75" x14ac:dyDescent="0.25">
      <c r="A37" s="96" t="s">
        <v>99</v>
      </c>
      <c r="B37" s="97"/>
      <c r="C37" s="97"/>
      <c r="D37" s="97"/>
      <c r="E37" s="97"/>
      <c r="F37" s="51">
        <f>F28+F36</f>
        <v>-588.06999999994878</v>
      </c>
      <c r="G37" s="51">
        <f t="shared" ref="G37:J37" si="4">G28+G36</f>
        <v>-5873</v>
      </c>
      <c r="H37" s="51">
        <f t="shared" si="4"/>
        <v>0</v>
      </c>
      <c r="I37" s="51">
        <f t="shared" si="4"/>
        <v>0</v>
      </c>
      <c r="J37" s="51">
        <f t="shared" si="4"/>
        <v>0</v>
      </c>
    </row>
    <row r="38" spans="1:10" ht="4.5" customHeight="1" x14ac:dyDescent="0.2">
      <c r="A38" s="80"/>
      <c r="B38" s="44"/>
      <c r="C38" s="44"/>
      <c r="D38" s="44"/>
      <c r="E38" s="44"/>
      <c r="F38" s="44"/>
      <c r="G38" s="44"/>
      <c r="H38" s="78"/>
      <c r="I38" s="78"/>
      <c r="J38" s="78"/>
    </row>
    <row r="39" spans="1:10" ht="15.75" x14ac:dyDescent="0.25">
      <c r="A39" s="108" t="s">
        <v>100</v>
      </c>
      <c r="B39" s="109"/>
      <c r="C39" s="109"/>
      <c r="D39" s="109"/>
      <c r="E39" s="109"/>
      <c r="F39" s="109"/>
      <c r="G39" s="109"/>
      <c r="H39" s="109"/>
      <c r="I39" s="109"/>
      <c r="J39" s="109"/>
    </row>
    <row r="40" spans="1:10" ht="10.5" customHeight="1" x14ac:dyDescent="0.25">
      <c r="A40" s="40"/>
      <c r="B40" s="41"/>
      <c r="C40" s="41"/>
      <c r="D40" s="41"/>
      <c r="E40" s="41"/>
      <c r="F40" s="41"/>
      <c r="G40" s="41"/>
      <c r="H40" s="41"/>
      <c r="I40" s="41"/>
      <c r="J40" s="41"/>
    </row>
    <row r="41" spans="1:10" ht="51.75" customHeight="1" x14ac:dyDescent="0.15">
      <c r="A41" s="102" t="s">
        <v>101</v>
      </c>
      <c r="B41" s="103"/>
      <c r="C41" s="103"/>
      <c r="D41" s="103"/>
      <c r="E41" s="104"/>
      <c r="F41" s="73" t="s">
        <v>84</v>
      </c>
      <c r="G41" s="73" t="s">
        <v>85</v>
      </c>
      <c r="H41" s="73" t="s">
        <v>4</v>
      </c>
      <c r="I41" s="73" t="s">
        <v>86</v>
      </c>
      <c r="J41" s="73" t="s">
        <v>87</v>
      </c>
    </row>
    <row r="42" spans="1:10" ht="15" x14ac:dyDescent="0.2">
      <c r="A42" s="105">
        <v>1</v>
      </c>
      <c r="B42" s="106"/>
      <c r="C42" s="106"/>
      <c r="D42" s="106"/>
      <c r="E42" s="107"/>
      <c r="F42" s="74">
        <v>2</v>
      </c>
      <c r="G42" s="74">
        <v>3</v>
      </c>
      <c r="H42" s="74">
        <v>4</v>
      </c>
      <c r="I42" s="74">
        <v>5</v>
      </c>
      <c r="J42" s="74">
        <v>6</v>
      </c>
    </row>
    <row r="43" spans="1:10" ht="15.75" x14ac:dyDescent="0.25">
      <c r="A43" s="91" t="s">
        <v>102</v>
      </c>
      <c r="B43" s="92"/>
      <c r="C43" s="92"/>
      <c r="D43" s="92"/>
      <c r="E43" s="93"/>
      <c r="F43" s="81">
        <v>2232.94</v>
      </c>
      <c r="G43" s="81">
        <v>5873</v>
      </c>
      <c r="H43" s="81">
        <v>0</v>
      </c>
      <c r="I43" s="81">
        <v>0</v>
      </c>
      <c r="J43" s="82">
        <v>0</v>
      </c>
    </row>
    <row r="44" spans="1:10" ht="15.75" x14ac:dyDescent="0.25">
      <c r="A44" s="96" t="s">
        <v>103</v>
      </c>
      <c r="B44" s="97"/>
      <c r="C44" s="97"/>
      <c r="D44" s="97"/>
      <c r="E44" s="97"/>
      <c r="F44" s="83">
        <f>F37+F43</f>
        <v>1644.8700000000513</v>
      </c>
      <c r="G44" s="83">
        <f t="shared" ref="G44:J44" si="5">G37+G43</f>
        <v>0</v>
      </c>
      <c r="H44" s="83">
        <f t="shared" si="5"/>
        <v>0</v>
      </c>
      <c r="I44" s="83">
        <f t="shared" si="5"/>
        <v>0</v>
      </c>
      <c r="J44" s="84">
        <f t="shared" si="5"/>
        <v>0</v>
      </c>
    </row>
    <row r="45" spans="1:10" ht="15.75" x14ac:dyDescent="0.25">
      <c r="A45" s="98" t="s">
        <v>104</v>
      </c>
      <c r="B45" s="99"/>
      <c r="C45" s="99"/>
      <c r="D45" s="99"/>
      <c r="E45" s="100"/>
      <c r="F45" s="83">
        <f>F28+F36+F43-F44</f>
        <v>0</v>
      </c>
      <c r="G45" s="83">
        <f>G28+G36+G43-G44</f>
        <v>0</v>
      </c>
      <c r="H45" s="83">
        <f t="shared" ref="H45:J45" si="6">H28+H36+H43-H44</f>
        <v>0</v>
      </c>
      <c r="I45" s="83">
        <f t="shared" si="6"/>
        <v>0</v>
      </c>
      <c r="J45" s="84">
        <f t="shared" si="6"/>
        <v>0</v>
      </c>
    </row>
    <row r="46" spans="1:10" ht="15.75" x14ac:dyDescent="0.25">
      <c r="A46" s="42"/>
      <c r="B46" s="43"/>
      <c r="C46" s="43"/>
      <c r="D46" s="43"/>
      <c r="E46" s="43"/>
      <c r="F46" s="43"/>
      <c r="G46" s="43"/>
      <c r="H46" s="43"/>
      <c r="I46" s="43"/>
      <c r="J46" s="43"/>
    </row>
    <row r="47" spans="1:10" ht="15.75" x14ac:dyDescent="0.15">
      <c r="A47" s="101" t="s">
        <v>105</v>
      </c>
      <c r="B47" s="101"/>
      <c r="C47" s="101"/>
      <c r="D47" s="101"/>
      <c r="E47" s="101"/>
      <c r="F47" s="101"/>
      <c r="G47" s="101"/>
      <c r="H47" s="101"/>
      <c r="I47" s="101"/>
      <c r="J47" s="101"/>
    </row>
    <row r="48" spans="1:10" ht="10.5" customHeight="1" x14ac:dyDescent="0.2">
      <c r="A48" s="85"/>
      <c r="B48" s="86"/>
      <c r="C48" s="86"/>
      <c r="D48" s="86"/>
      <c r="E48" s="86"/>
      <c r="F48" s="86"/>
      <c r="G48" s="86"/>
      <c r="H48" s="87"/>
      <c r="I48" s="87"/>
      <c r="J48" s="87"/>
    </row>
    <row r="49" spans="1:10" ht="55.5" customHeight="1" x14ac:dyDescent="0.15">
      <c r="A49" s="102" t="s">
        <v>101</v>
      </c>
      <c r="B49" s="103"/>
      <c r="C49" s="103"/>
      <c r="D49" s="103"/>
      <c r="E49" s="104"/>
      <c r="F49" s="56" t="s">
        <v>84</v>
      </c>
      <c r="G49" s="56" t="s">
        <v>85</v>
      </c>
      <c r="H49" s="56" t="s">
        <v>4</v>
      </c>
      <c r="I49" s="56" t="s">
        <v>86</v>
      </c>
      <c r="J49" s="56" t="s">
        <v>87</v>
      </c>
    </row>
    <row r="50" spans="1:10" ht="15" x14ac:dyDescent="0.2">
      <c r="A50" s="105">
        <v>1</v>
      </c>
      <c r="B50" s="106"/>
      <c r="C50" s="106"/>
      <c r="D50" s="106"/>
      <c r="E50" s="107"/>
      <c r="F50" s="74">
        <v>2</v>
      </c>
      <c r="G50" s="74">
        <v>3</v>
      </c>
      <c r="H50" s="74">
        <v>4</v>
      </c>
      <c r="I50" s="74">
        <v>5</v>
      </c>
      <c r="J50" s="74">
        <v>6</v>
      </c>
    </row>
    <row r="51" spans="1:10" ht="15.75" x14ac:dyDescent="0.25">
      <c r="A51" s="91" t="s">
        <v>102</v>
      </c>
      <c r="B51" s="92"/>
      <c r="C51" s="92"/>
      <c r="D51" s="92"/>
      <c r="E51" s="93"/>
      <c r="F51" s="81">
        <v>0</v>
      </c>
      <c r="G51" s="81">
        <f>F54</f>
        <v>0</v>
      </c>
      <c r="H51" s="81">
        <f>G54</f>
        <v>0</v>
      </c>
      <c r="I51" s="81">
        <f>H54</f>
        <v>0</v>
      </c>
      <c r="J51" s="82">
        <f>I54</f>
        <v>0</v>
      </c>
    </row>
    <row r="52" spans="1:10" ht="15.75" x14ac:dyDescent="0.25">
      <c r="A52" s="91" t="s">
        <v>106</v>
      </c>
      <c r="B52" s="92"/>
      <c r="C52" s="92"/>
      <c r="D52" s="92"/>
      <c r="E52" s="93"/>
      <c r="F52" s="81">
        <v>0</v>
      </c>
      <c r="G52" s="81">
        <v>0</v>
      </c>
      <c r="H52" s="81">
        <v>0</v>
      </c>
      <c r="I52" s="81">
        <v>0</v>
      </c>
      <c r="J52" s="82">
        <v>0</v>
      </c>
    </row>
    <row r="53" spans="1:10" ht="15.75" x14ac:dyDescent="0.25">
      <c r="A53" s="91" t="s">
        <v>107</v>
      </c>
      <c r="B53" s="94"/>
      <c r="C53" s="94"/>
      <c r="D53" s="94"/>
      <c r="E53" s="95"/>
      <c r="F53" s="81">
        <v>0</v>
      </c>
      <c r="G53" s="81">
        <v>0</v>
      </c>
      <c r="H53" s="81">
        <v>0</v>
      </c>
      <c r="I53" s="81">
        <v>0</v>
      </c>
      <c r="J53" s="82">
        <v>0</v>
      </c>
    </row>
    <row r="54" spans="1:10" ht="15.75" x14ac:dyDescent="0.25">
      <c r="A54" s="96" t="s">
        <v>103</v>
      </c>
      <c r="B54" s="97"/>
      <c r="C54" s="97"/>
      <c r="D54" s="97"/>
      <c r="E54" s="97"/>
      <c r="F54" s="88">
        <f>F51-F52+F53</f>
        <v>0</v>
      </c>
      <c r="G54" s="88">
        <f t="shared" ref="G54:J54" si="7">G51-G52+G53</f>
        <v>0</v>
      </c>
      <c r="H54" s="88">
        <f t="shared" si="7"/>
        <v>0</v>
      </c>
      <c r="I54" s="88">
        <f t="shared" si="7"/>
        <v>0</v>
      </c>
      <c r="J54" s="89">
        <f t="shared" si="7"/>
        <v>0</v>
      </c>
    </row>
    <row r="55" spans="1:10" ht="15" x14ac:dyDescent="0.2">
      <c r="A55" s="90"/>
      <c r="B55" s="90"/>
      <c r="C55" s="90"/>
      <c r="D55" s="90"/>
      <c r="E55" s="90"/>
      <c r="F55" s="90"/>
      <c r="G55" s="90"/>
      <c r="H55" s="90"/>
      <c r="I55" s="90"/>
      <c r="J55" s="90"/>
    </row>
  </sheetData>
  <mergeCells count="33">
    <mergeCell ref="A15:K15"/>
    <mergeCell ref="A13:K13"/>
    <mergeCell ref="A16:K16"/>
    <mergeCell ref="A17:J17"/>
    <mergeCell ref="A18:J18"/>
    <mergeCell ref="A20:E20"/>
    <mergeCell ref="A21:E21"/>
    <mergeCell ref="A22:E22"/>
    <mergeCell ref="A23:E23"/>
    <mergeCell ref="A24:E24"/>
    <mergeCell ref="A26:E26"/>
    <mergeCell ref="A27:E27"/>
    <mergeCell ref="A28:E28"/>
    <mergeCell ref="A30:J30"/>
    <mergeCell ref="A32:E32"/>
    <mergeCell ref="A33:E33"/>
    <mergeCell ref="A34:E34"/>
    <mergeCell ref="A35:E35"/>
    <mergeCell ref="A36:E36"/>
    <mergeCell ref="A37:E37"/>
    <mergeCell ref="A39:J39"/>
    <mergeCell ref="A41:E41"/>
    <mergeCell ref="A42:E42"/>
    <mergeCell ref="A43:E43"/>
    <mergeCell ref="A51:E51"/>
    <mergeCell ref="A52:E52"/>
    <mergeCell ref="A53:E53"/>
    <mergeCell ref="A54:E54"/>
    <mergeCell ref="A44:E44"/>
    <mergeCell ref="A45:E45"/>
    <mergeCell ref="A47:J47"/>
    <mergeCell ref="A49:E49"/>
    <mergeCell ref="A50:E50"/>
  </mergeCells>
  <pageMargins left="0.74803149606299213" right="0.74803149606299213" top="0.98425196850393704" bottom="0.98425196850393704" header="0.51181102362204722" footer="0.51181102362204722"/>
  <pageSetup paperSize="9" scale="58" orientation="landscape" r:id="rId1"/>
  <rowBreaks count="1" manualBreakCount="1">
    <brk id="37" max="12" man="1"/>
  </rowBreak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K26"/>
  <sheetViews>
    <sheetView showGridLines="0" zoomScaleNormal="100" workbookViewId="0">
      <selection activeCell="A6" sqref="A6:J6"/>
    </sheetView>
  </sheetViews>
  <sheetFormatPr defaultRowHeight="11.25" x14ac:dyDescent="0.15"/>
  <cols>
    <col min="1" max="1" width="50.42578125" style="1" customWidth="1"/>
    <col min="2" max="2" width="30.7109375" style="1" customWidth="1"/>
    <col min="3" max="3" width="20.42578125" style="1" customWidth="1"/>
    <col min="4" max="4" width="15" style="1" customWidth="1"/>
    <col min="5" max="5" width="20.42578125" style="1" customWidth="1"/>
    <col min="6" max="6" width="13.28515625" style="1" customWidth="1"/>
    <col min="7" max="7" width="20.140625" style="1" customWidth="1"/>
    <col min="8" max="8" width="16.140625" style="1" customWidth="1"/>
    <col min="9" max="9" width="18.42578125" style="1" customWidth="1"/>
    <col min="10" max="10" width="11.7109375" style="1" customWidth="1"/>
    <col min="11" max="16384" width="9.140625" style="1"/>
  </cols>
  <sheetData>
    <row r="1" spans="1:11" ht="15" x14ac:dyDescent="0.2">
      <c r="A1" s="2"/>
      <c r="B1" s="2"/>
      <c r="C1" s="2"/>
      <c r="D1" s="2"/>
      <c r="E1" s="2"/>
      <c r="F1" s="2"/>
      <c r="G1" s="2"/>
      <c r="H1" s="2"/>
      <c r="I1" s="2"/>
      <c r="J1" s="2"/>
    </row>
    <row r="2" spans="1:11" ht="15" x14ac:dyDescent="0.2">
      <c r="A2" s="117" t="s">
        <v>69</v>
      </c>
      <c r="B2" s="117"/>
      <c r="C2" s="117"/>
      <c r="D2" s="117"/>
      <c r="E2" s="117"/>
      <c r="F2" s="117"/>
      <c r="G2" s="117"/>
      <c r="H2" s="117"/>
      <c r="I2" s="117"/>
      <c r="J2" s="117"/>
    </row>
    <row r="3" spans="1:11" ht="15" x14ac:dyDescent="0.2">
      <c r="A3" s="2"/>
      <c r="B3" s="2"/>
      <c r="C3" s="2"/>
      <c r="D3" s="2"/>
      <c r="E3" s="2"/>
      <c r="F3" s="2"/>
      <c r="G3" s="2"/>
      <c r="H3" s="2"/>
      <c r="I3" s="2"/>
      <c r="J3" s="2"/>
    </row>
    <row r="4" spans="1:11" ht="15" x14ac:dyDescent="0.2">
      <c r="A4" s="2" t="s">
        <v>70</v>
      </c>
      <c r="B4" s="2"/>
      <c r="C4" s="2"/>
      <c r="D4" s="2"/>
      <c r="E4" s="2"/>
      <c r="F4" s="2"/>
      <c r="G4" s="2"/>
      <c r="H4" s="2"/>
      <c r="I4" s="2"/>
      <c r="J4" s="2"/>
    </row>
    <row r="5" spans="1:11" ht="30.75" customHeight="1" x14ac:dyDescent="0.15">
      <c r="A5" s="108" t="s">
        <v>108</v>
      </c>
      <c r="B5" s="108"/>
      <c r="C5" s="108"/>
      <c r="D5" s="108"/>
      <c r="E5" s="108"/>
      <c r="F5" s="108"/>
      <c r="G5" s="108"/>
      <c r="H5" s="108"/>
      <c r="I5" s="108"/>
      <c r="J5" s="108"/>
      <c r="K5" s="108"/>
    </row>
    <row r="6" spans="1:11" ht="15.75" x14ac:dyDescent="0.25">
      <c r="A6" s="120" t="s">
        <v>68</v>
      </c>
      <c r="B6" s="120"/>
      <c r="C6" s="120"/>
      <c r="D6" s="120"/>
      <c r="E6" s="120"/>
      <c r="F6" s="120"/>
      <c r="G6" s="120"/>
      <c r="H6" s="120"/>
      <c r="I6" s="120"/>
      <c r="J6" s="120"/>
    </row>
    <row r="7" spans="1:11" ht="15.75" thickBot="1" x14ac:dyDescent="0.25">
      <c r="A7" s="2"/>
      <c r="B7" s="2"/>
      <c r="C7" s="2"/>
      <c r="D7" s="2"/>
      <c r="E7" s="2"/>
      <c r="F7" s="2"/>
      <c r="G7" s="2"/>
      <c r="H7" s="2"/>
      <c r="I7" s="2"/>
      <c r="J7" s="2"/>
    </row>
    <row r="8" spans="1:11" ht="41.25" customHeight="1" thickBot="1" x14ac:dyDescent="0.2">
      <c r="A8" s="3" t="s">
        <v>0</v>
      </c>
      <c r="B8" s="3" t="s">
        <v>1</v>
      </c>
      <c r="C8" s="3" t="s">
        <v>2</v>
      </c>
      <c r="D8" s="3" t="s">
        <v>3</v>
      </c>
      <c r="E8" s="3" t="s">
        <v>4</v>
      </c>
      <c r="F8" s="3" t="s">
        <v>5</v>
      </c>
      <c r="G8" s="3" t="s">
        <v>6</v>
      </c>
      <c r="H8" s="3" t="s">
        <v>7</v>
      </c>
      <c r="I8" s="3" t="s">
        <v>8</v>
      </c>
      <c r="J8" s="3" t="s">
        <v>9</v>
      </c>
    </row>
    <row r="9" spans="1:11" ht="26.25" customHeight="1" x14ac:dyDescent="0.25">
      <c r="A9" s="4" t="s">
        <v>10</v>
      </c>
      <c r="B9" s="4"/>
      <c r="C9" s="4"/>
      <c r="D9" s="4"/>
      <c r="E9" s="4"/>
      <c r="F9" s="4"/>
      <c r="G9" s="5"/>
      <c r="H9" s="4"/>
      <c r="I9" s="4"/>
      <c r="J9" s="4"/>
    </row>
    <row r="10" spans="1:11" ht="24.75" customHeight="1" x14ac:dyDescent="0.25">
      <c r="A10" s="12" t="s">
        <v>11</v>
      </c>
      <c r="B10" s="13">
        <v>602327.53</v>
      </c>
      <c r="C10" s="13">
        <v>722977</v>
      </c>
      <c r="D10" s="14">
        <v>133.78</v>
      </c>
      <c r="E10" s="13">
        <v>750480</v>
      </c>
      <c r="F10" s="14">
        <v>103.8</v>
      </c>
      <c r="G10" s="13">
        <v>750480</v>
      </c>
      <c r="H10" s="14">
        <v>100</v>
      </c>
      <c r="I10" s="13">
        <v>750480</v>
      </c>
      <c r="J10" s="14">
        <v>100</v>
      </c>
    </row>
    <row r="11" spans="1:11" ht="48" customHeight="1" x14ac:dyDescent="0.25">
      <c r="A11" s="6" t="s">
        <v>27</v>
      </c>
      <c r="B11" s="7">
        <v>518884.53</v>
      </c>
      <c r="C11" s="7">
        <v>626650</v>
      </c>
      <c r="D11" s="8">
        <v>120.84</v>
      </c>
      <c r="E11" s="7">
        <v>655700</v>
      </c>
      <c r="F11" s="8">
        <v>104.64</v>
      </c>
      <c r="G11" s="7">
        <v>655700</v>
      </c>
      <c r="H11" s="8">
        <v>100</v>
      </c>
      <c r="I11" s="7">
        <v>655700</v>
      </c>
      <c r="J11" s="8">
        <v>100</v>
      </c>
    </row>
    <row r="12" spans="1:11" ht="28.5" customHeight="1" x14ac:dyDescent="0.25">
      <c r="A12" s="6" t="s">
        <v>26</v>
      </c>
      <c r="B12" s="8">
        <v>95.17</v>
      </c>
      <c r="C12" s="8">
        <v>120</v>
      </c>
      <c r="D12" s="8">
        <v>126.09</v>
      </c>
      <c r="E12" s="8">
        <v>100</v>
      </c>
      <c r="F12" s="8">
        <v>83.33</v>
      </c>
      <c r="G12" s="8">
        <v>100</v>
      </c>
      <c r="H12" s="8">
        <v>100</v>
      </c>
      <c r="I12" s="8">
        <v>100</v>
      </c>
      <c r="J12" s="8">
        <v>100</v>
      </c>
    </row>
    <row r="13" spans="1:11" ht="62.25" customHeight="1" x14ac:dyDescent="0.25">
      <c r="A13" s="6" t="s">
        <v>25</v>
      </c>
      <c r="B13" s="7">
        <v>19987.25</v>
      </c>
      <c r="C13" s="7">
        <v>25000</v>
      </c>
      <c r="D13" s="8">
        <v>125.08</v>
      </c>
      <c r="E13" s="7">
        <v>24000</v>
      </c>
      <c r="F13" s="8">
        <v>96</v>
      </c>
      <c r="G13" s="7">
        <v>24000</v>
      </c>
      <c r="H13" s="8">
        <v>100</v>
      </c>
      <c r="I13" s="7">
        <v>24000</v>
      </c>
      <c r="J13" s="8">
        <v>100</v>
      </c>
    </row>
    <row r="14" spans="1:11" ht="69.75" customHeight="1" x14ac:dyDescent="0.25">
      <c r="A14" s="6" t="s">
        <v>24</v>
      </c>
      <c r="B14" s="7">
        <v>1776.56</v>
      </c>
      <c r="C14" s="7">
        <v>3980</v>
      </c>
      <c r="D14" s="8">
        <v>224.03</v>
      </c>
      <c r="E14" s="7">
        <v>3700</v>
      </c>
      <c r="F14" s="8">
        <v>92.96</v>
      </c>
      <c r="G14" s="7">
        <v>3700</v>
      </c>
      <c r="H14" s="8">
        <v>100</v>
      </c>
      <c r="I14" s="7">
        <v>3700</v>
      </c>
      <c r="J14" s="8">
        <v>100</v>
      </c>
    </row>
    <row r="15" spans="1:11" ht="52.5" customHeight="1" x14ac:dyDescent="0.25">
      <c r="A15" s="6" t="s">
        <v>23</v>
      </c>
      <c r="B15" s="7">
        <v>61584.02</v>
      </c>
      <c r="C15" s="7">
        <v>67227</v>
      </c>
      <c r="D15" s="6"/>
      <c r="E15" s="7">
        <v>66980</v>
      </c>
      <c r="F15" s="8">
        <v>99.63</v>
      </c>
      <c r="G15" s="7">
        <v>66980</v>
      </c>
      <c r="H15" s="8">
        <v>100</v>
      </c>
      <c r="I15" s="7">
        <v>66980</v>
      </c>
      <c r="J15" s="8">
        <v>100</v>
      </c>
    </row>
    <row r="16" spans="1:11" ht="40.5" customHeight="1" x14ac:dyDescent="0.25">
      <c r="A16" s="6" t="s">
        <v>22</v>
      </c>
      <c r="B16" s="7">
        <f>B11+B12+B13+B14+B15</f>
        <v>602327.53</v>
      </c>
      <c r="C16" s="7">
        <v>722977</v>
      </c>
      <c r="D16" s="8">
        <v>133.78</v>
      </c>
      <c r="E16" s="7">
        <v>750480</v>
      </c>
      <c r="F16" s="8">
        <v>103.8</v>
      </c>
      <c r="G16" s="7">
        <v>750480</v>
      </c>
      <c r="H16" s="8">
        <v>100</v>
      </c>
      <c r="I16" s="7">
        <v>750480</v>
      </c>
      <c r="J16" s="8">
        <v>100</v>
      </c>
    </row>
    <row r="17" spans="1:10" ht="21.75" customHeight="1" x14ac:dyDescent="0.25">
      <c r="A17" s="12" t="s">
        <v>12</v>
      </c>
      <c r="B17" s="13">
        <v>589599.12</v>
      </c>
      <c r="C17" s="13">
        <v>716483</v>
      </c>
      <c r="D17" s="14">
        <v>121.52</v>
      </c>
      <c r="E17" s="13">
        <v>742230</v>
      </c>
      <c r="F17" s="14">
        <v>103.59</v>
      </c>
      <c r="G17" s="13">
        <v>742230</v>
      </c>
      <c r="H17" s="14">
        <v>100</v>
      </c>
      <c r="I17" s="13">
        <v>742230</v>
      </c>
      <c r="J17" s="14">
        <v>100</v>
      </c>
    </row>
    <row r="18" spans="1:10" ht="21.75" customHeight="1" x14ac:dyDescent="0.25">
      <c r="A18" s="6" t="s">
        <v>21</v>
      </c>
      <c r="B18" s="7">
        <v>472863.51</v>
      </c>
      <c r="C18" s="7">
        <v>587622</v>
      </c>
      <c r="D18" s="8">
        <v>124.27</v>
      </c>
      <c r="E18" s="7">
        <v>616620</v>
      </c>
      <c r="F18" s="8">
        <v>104.93</v>
      </c>
      <c r="G18" s="7">
        <v>616620</v>
      </c>
      <c r="H18" s="8">
        <v>100</v>
      </c>
      <c r="I18" s="7">
        <v>616620</v>
      </c>
      <c r="J18" s="8">
        <v>100</v>
      </c>
    </row>
    <row r="19" spans="1:10" ht="22.5" customHeight="1" x14ac:dyDescent="0.25">
      <c r="A19" s="6" t="s">
        <v>20</v>
      </c>
      <c r="B19" s="7">
        <v>112086.87</v>
      </c>
      <c r="C19" s="7">
        <v>124011</v>
      </c>
      <c r="D19" s="8">
        <v>110.64</v>
      </c>
      <c r="E19" s="7">
        <v>122110</v>
      </c>
      <c r="F19" s="8">
        <v>98.47</v>
      </c>
      <c r="G19" s="7">
        <v>122110</v>
      </c>
      <c r="H19" s="8">
        <v>100</v>
      </c>
      <c r="I19" s="7">
        <v>122110</v>
      </c>
      <c r="J19" s="8">
        <v>100</v>
      </c>
    </row>
    <row r="20" spans="1:10" ht="19.5" customHeight="1" x14ac:dyDescent="0.25">
      <c r="A20" s="6" t="s">
        <v>19</v>
      </c>
      <c r="B20" s="8">
        <v>671.25</v>
      </c>
      <c r="C20" s="8">
        <v>700</v>
      </c>
      <c r="D20" s="8">
        <v>104.8</v>
      </c>
      <c r="E20" s="8">
        <v>700</v>
      </c>
      <c r="F20" s="8">
        <v>100</v>
      </c>
      <c r="G20" s="8">
        <v>700</v>
      </c>
      <c r="H20" s="8">
        <v>100</v>
      </c>
      <c r="I20" s="8">
        <v>700</v>
      </c>
      <c r="J20" s="8">
        <v>100</v>
      </c>
    </row>
    <row r="21" spans="1:10" ht="48" customHeight="1" x14ac:dyDescent="0.25">
      <c r="A21" s="6" t="s">
        <v>18</v>
      </c>
      <c r="B21" s="7">
        <v>3852.31</v>
      </c>
      <c r="C21" s="7">
        <v>4000</v>
      </c>
      <c r="D21" s="8">
        <v>103.83</v>
      </c>
      <c r="E21" s="7">
        <v>2650</v>
      </c>
      <c r="F21" s="8">
        <v>66.25</v>
      </c>
      <c r="G21" s="7">
        <v>2650</v>
      </c>
      <c r="H21" s="8">
        <v>100</v>
      </c>
      <c r="I21" s="7">
        <v>2650</v>
      </c>
      <c r="J21" s="8">
        <v>100</v>
      </c>
    </row>
    <row r="22" spans="1:10" ht="30.75" customHeight="1" x14ac:dyDescent="0.25">
      <c r="A22" s="6" t="s">
        <v>17</v>
      </c>
      <c r="B22" s="8">
        <v>125.18</v>
      </c>
      <c r="C22" s="8">
        <v>150</v>
      </c>
      <c r="D22" s="8">
        <v>119.83</v>
      </c>
      <c r="E22" s="8">
        <v>150</v>
      </c>
      <c r="F22" s="8">
        <v>100</v>
      </c>
      <c r="G22" s="8">
        <v>150</v>
      </c>
      <c r="H22" s="8">
        <v>100</v>
      </c>
      <c r="I22" s="8">
        <v>150</v>
      </c>
      <c r="J22" s="8">
        <v>100</v>
      </c>
    </row>
    <row r="23" spans="1:10" ht="44.25" customHeight="1" x14ac:dyDescent="0.25">
      <c r="A23" s="12" t="s">
        <v>13</v>
      </c>
      <c r="B23" s="13">
        <v>13316.48</v>
      </c>
      <c r="C23" s="13">
        <v>12367</v>
      </c>
      <c r="D23" s="14">
        <v>92.87</v>
      </c>
      <c r="E23" s="13">
        <v>8250</v>
      </c>
      <c r="F23" s="14">
        <v>66.709999999999994</v>
      </c>
      <c r="G23" s="13">
        <v>8250</v>
      </c>
      <c r="H23" s="14">
        <v>100</v>
      </c>
      <c r="I23" s="13">
        <v>8250</v>
      </c>
      <c r="J23" s="14">
        <v>100</v>
      </c>
    </row>
    <row r="24" spans="1:10" ht="41.25" customHeight="1" x14ac:dyDescent="0.25">
      <c r="A24" s="6" t="s">
        <v>16</v>
      </c>
      <c r="B24" s="7">
        <v>13316.48</v>
      </c>
      <c r="C24" s="7">
        <v>7867</v>
      </c>
      <c r="D24" s="8">
        <v>59.08</v>
      </c>
      <c r="E24" s="7">
        <v>8150</v>
      </c>
      <c r="F24" s="8">
        <v>103.6</v>
      </c>
      <c r="G24" s="7">
        <v>8150</v>
      </c>
      <c r="H24" s="8">
        <v>100</v>
      </c>
      <c r="I24" s="7">
        <v>8150</v>
      </c>
      <c r="J24" s="8">
        <v>100</v>
      </c>
    </row>
    <row r="25" spans="1:10" ht="42.75" customHeight="1" x14ac:dyDescent="0.25">
      <c r="A25" s="6" t="s">
        <v>15</v>
      </c>
      <c r="B25" s="8">
        <v>0</v>
      </c>
      <c r="C25" s="7">
        <v>4500</v>
      </c>
      <c r="D25" s="8">
        <v>0</v>
      </c>
      <c r="E25" s="8">
        <v>100</v>
      </c>
      <c r="F25" s="8">
        <v>2.2200000000000002</v>
      </c>
      <c r="G25" s="8">
        <v>100</v>
      </c>
      <c r="H25" s="8">
        <v>100</v>
      </c>
      <c r="I25" s="8">
        <v>100</v>
      </c>
      <c r="J25" s="8">
        <v>100</v>
      </c>
    </row>
    <row r="26" spans="1:10" ht="41.25" customHeight="1" x14ac:dyDescent="0.25">
      <c r="A26" s="6" t="s">
        <v>14</v>
      </c>
      <c r="B26" s="7">
        <f>B18+B19+B20+B21+B22+B24</f>
        <v>602915.60000000009</v>
      </c>
      <c r="C26" s="7">
        <v>728850</v>
      </c>
      <c r="D26" s="8">
        <v>120.89</v>
      </c>
      <c r="E26" s="7">
        <v>750480</v>
      </c>
      <c r="F26" s="8">
        <v>102.97</v>
      </c>
      <c r="G26" s="7">
        <v>750480</v>
      </c>
      <c r="H26" s="8">
        <v>100</v>
      </c>
      <c r="I26" s="7">
        <v>750480</v>
      </c>
      <c r="J26" s="8">
        <v>100</v>
      </c>
    </row>
  </sheetData>
  <mergeCells count="3">
    <mergeCell ref="A2:J2"/>
    <mergeCell ref="A5:K5"/>
    <mergeCell ref="A6:J6"/>
  </mergeCells>
  <pageMargins left="0.74803149606299213" right="0.74803149606299213" top="0.98425196850393704" bottom="0.98425196850393704" header="0.51181102362204722" footer="0.51181102362204722"/>
  <pageSetup paperSize="9" scale="55" orientation="landscape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J32"/>
  <sheetViews>
    <sheetView showGridLines="0" zoomScaleNormal="100" workbookViewId="0">
      <selection activeCell="A3" sqref="A3:J3"/>
    </sheetView>
  </sheetViews>
  <sheetFormatPr defaultRowHeight="11.25" x14ac:dyDescent="0.15"/>
  <cols>
    <col min="1" max="1" width="50.42578125" style="1" customWidth="1"/>
    <col min="2" max="2" width="24.5703125" style="1" customWidth="1"/>
    <col min="3" max="3" width="20.42578125" style="1" customWidth="1"/>
    <col min="4" max="4" width="15" style="1" customWidth="1"/>
    <col min="5" max="5" width="19.5703125" style="1" customWidth="1"/>
    <col min="6" max="6" width="18.7109375" style="1" customWidth="1"/>
    <col min="7" max="7" width="20.5703125" style="1" customWidth="1"/>
    <col min="8" max="8" width="18.42578125" style="1" customWidth="1"/>
    <col min="9" max="9" width="21.7109375" style="1" customWidth="1"/>
    <col min="10" max="10" width="16.140625" style="1" customWidth="1"/>
    <col min="11" max="16384" width="9.140625" style="1"/>
  </cols>
  <sheetData>
    <row r="1" spans="1:10" ht="15" x14ac:dyDescent="0.2">
      <c r="A1" s="2"/>
      <c r="B1" s="2"/>
      <c r="C1" s="2"/>
      <c r="D1" s="2"/>
      <c r="E1" s="2"/>
      <c r="F1" s="2"/>
      <c r="G1" s="2"/>
      <c r="H1" s="2"/>
      <c r="I1" s="2"/>
      <c r="J1" s="2"/>
    </row>
    <row r="2" spans="1:10" ht="15" x14ac:dyDescent="0.2">
      <c r="A2" s="2"/>
      <c r="B2" s="2"/>
      <c r="C2" s="2"/>
      <c r="D2" s="2"/>
      <c r="E2" s="2"/>
      <c r="F2" s="2"/>
      <c r="G2" s="2"/>
      <c r="H2" s="2"/>
      <c r="I2" s="2"/>
      <c r="J2" s="2"/>
    </row>
    <row r="3" spans="1:10" ht="15.75" x14ac:dyDescent="0.25">
      <c r="A3" s="120" t="s">
        <v>71</v>
      </c>
      <c r="B3" s="120"/>
      <c r="C3" s="120"/>
      <c r="D3" s="120"/>
      <c r="E3" s="120"/>
      <c r="F3" s="120"/>
      <c r="G3" s="120"/>
      <c r="H3" s="120"/>
      <c r="I3" s="120"/>
      <c r="J3" s="120"/>
    </row>
    <row r="4" spans="1:10" ht="15.75" thickBot="1" x14ac:dyDescent="0.25">
      <c r="A4" s="2"/>
      <c r="B4" s="2"/>
      <c r="C4" s="2"/>
      <c r="D4" s="2"/>
      <c r="E4" s="2"/>
      <c r="F4" s="2"/>
      <c r="G4" s="2"/>
      <c r="H4" s="2"/>
      <c r="I4" s="2"/>
      <c r="J4" s="2"/>
    </row>
    <row r="5" spans="1:10" ht="41.25" customHeight="1" thickBot="1" x14ac:dyDescent="0.2">
      <c r="A5" s="3" t="s">
        <v>0</v>
      </c>
      <c r="B5" s="3" t="s">
        <v>1</v>
      </c>
      <c r="C5" s="3" t="s">
        <v>2</v>
      </c>
      <c r="D5" s="3" t="s">
        <v>3</v>
      </c>
      <c r="E5" s="3" t="s">
        <v>4</v>
      </c>
      <c r="F5" s="3" t="s">
        <v>5</v>
      </c>
      <c r="G5" s="3" t="s">
        <v>6</v>
      </c>
      <c r="H5" s="3" t="s">
        <v>7</v>
      </c>
      <c r="I5" s="3" t="s">
        <v>8</v>
      </c>
      <c r="J5" s="3" t="s">
        <v>9</v>
      </c>
    </row>
    <row r="6" spans="1:10" ht="23.25" customHeight="1" x14ac:dyDescent="0.25">
      <c r="A6" s="4" t="s">
        <v>10</v>
      </c>
      <c r="B6" s="4"/>
      <c r="C6" s="4"/>
      <c r="D6" s="4"/>
      <c r="E6" s="4"/>
      <c r="F6" s="4"/>
      <c r="G6" s="5"/>
      <c r="H6" s="4"/>
      <c r="I6" s="4"/>
      <c r="J6" s="4"/>
    </row>
    <row r="7" spans="1:10" ht="24.75" customHeight="1" x14ac:dyDescent="0.2">
      <c r="A7" s="15" t="s">
        <v>39</v>
      </c>
      <c r="B7" s="9">
        <v>8319</v>
      </c>
      <c r="C7" s="9">
        <v>12071</v>
      </c>
      <c r="D7" s="16"/>
      <c r="E7" s="9">
        <v>16580</v>
      </c>
      <c r="F7" s="10">
        <v>137.35</v>
      </c>
      <c r="G7" s="9">
        <v>16580</v>
      </c>
      <c r="H7" s="10">
        <v>100</v>
      </c>
      <c r="I7" s="9">
        <v>16580</v>
      </c>
      <c r="J7" s="10">
        <v>100</v>
      </c>
    </row>
    <row r="8" spans="1:10" ht="15" x14ac:dyDescent="0.2">
      <c r="A8" s="15" t="s">
        <v>38</v>
      </c>
      <c r="B8" s="9">
        <v>8319</v>
      </c>
      <c r="C8" s="9">
        <v>12071</v>
      </c>
      <c r="D8" s="16"/>
      <c r="E8" s="9">
        <v>16580</v>
      </c>
      <c r="F8" s="10">
        <v>137.35</v>
      </c>
      <c r="G8" s="9">
        <v>16580</v>
      </c>
      <c r="H8" s="10">
        <v>100</v>
      </c>
      <c r="I8" s="9">
        <v>16580</v>
      </c>
      <c r="J8" s="10">
        <v>100</v>
      </c>
    </row>
    <row r="9" spans="1:10" ht="22.5" customHeight="1" x14ac:dyDescent="0.2">
      <c r="A9" s="15" t="s">
        <v>37</v>
      </c>
      <c r="B9" s="10">
        <v>671.73</v>
      </c>
      <c r="C9" s="9">
        <v>2100</v>
      </c>
      <c r="D9" s="10">
        <v>312.63</v>
      </c>
      <c r="E9" s="9">
        <v>2100</v>
      </c>
      <c r="F9" s="10">
        <v>100</v>
      </c>
      <c r="G9" s="9">
        <v>2100</v>
      </c>
      <c r="H9" s="10">
        <v>100</v>
      </c>
      <c r="I9" s="9">
        <v>2100</v>
      </c>
      <c r="J9" s="10">
        <v>100</v>
      </c>
    </row>
    <row r="10" spans="1:10" ht="15" x14ac:dyDescent="0.2">
      <c r="A10" s="15" t="s">
        <v>36</v>
      </c>
      <c r="B10" s="10">
        <v>671.73</v>
      </c>
      <c r="C10" s="9">
        <v>2100</v>
      </c>
      <c r="D10" s="10">
        <v>312.63</v>
      </c>
      <c r="E10" s="9">
        <v>2100</v>
      </c>
      <c r="F10" s="10">
        <v>100</v>
      </c>
      <c r="G10" s="9">
        <v>2100</v>
      </c>
      <c r="H10" s="10">
        <v>100</v>
      </c>
      <c r="I10" s="9">
        <v>2100</v>
      </c>
      <c r="J10" s="10">
        <v>100</v>
      </c>
    </row>
    <row r="11" spans="1:10" ht="34.5" customHeight="1" x14ac:dyDescent="0.2">
      <c r="A11" s="15" t="s">
        <v>35</v>
      </c>
      <c r="B11" s="9">
        <v>73252.27</v>
      </c>
      <c r="C11" s="9">
        <v>80156</v>
      </c>
      <c r="D11" s="10">
        <v>401.04</v>
      </c>
      <c r="E11" s="9">
        <v>74400</v>
      </c>
      <c r="F11" s="10">
        <v>92.82</v>
      </c>
      <c r="G11" s="9">
        <v>74400</v>
      </c>
      <c r="H11" s="10">
        <v>100</v>
      </c>
      <c r="I11" s="9">
        <v>74400</v>
      </c>
      <c r="J11" s="10">
        <v>100</v>
      </c>
    </row>
    <row r="12" spans="1:10" ht="39" customHeight="1" x14ac:dyDescent="0.2">
      <c r="A12" s="15" t="s">
        <v>34</v>
      </c>
      <c r="B12" s="9">
        <v>19987.25</v>
      </c>
      <c r="C12" s="9">
        <v>25000</v>
      </c>
      <c r="D12" s="10">
        <v>125.08</v>
      </c>
      <c r="E12" s="9">
        <v>24000</v>
      </c>
      <c r="F12" s="10">
        <v>96</v>
      </c>
      <c r="G12" s="9">
        <v>24000</v>
      </c>
      <c r="H12" s="10">
        <v>100</v>
      </c>
      <c r="I12" s="9">
        <v>24000</v>
      </c>
      <c r="J12" s="10">
        <v>100</v>
      </c>
    </row>
    <row r="13" spans="1:10" ht="27.75" customHeight="1" x14ac:dyDescent="0.2">
      <c r="A13" s="15" t="s">
        <v>33</v>
      </c>
      <c r="B13" s="9">
        <v>53265.02</v>
      </c>
      <c r="C13" s="9">
        <v>55156</v>
      </c>
      <c r="D13" s="16"/>
      <c r="E13" s="9">
        <v>50400</v>
      </c>
      <c r="F13" s="10">
        <v>91.38</v>
      </c>
      <c r="G13" s="9">
        <v>50400</v>
      </c>
      <c r="H13" s="10">
        <v>100</v>
      </c>
      <c r="I13" s="9">
        <v>50400</v>
      </c>
      <c r="J13" s="10">
        <v>100</v>
      </c>
    </row>
    <row r="14" spans="1:10" ht="22.5" customHeight="1" x14ac:dyDescent="0.2">
      <c r="A14" s="15" t="s">
        <v>32</v>
      </c>
      <c r="B14" s="9">
        <v>518884.53</v>
      </c>
      <c r="C14" s="9">
        <v>626650</v>
      </c>
      <c r="D14" s="10">
        <v>120.84</v>
      </c>
      <c r="E14" s="9">
        <v>655700</v>
      </c>
      <c r="F14" s="10">
        <v>104.64</v>
      </c>
      <c r="G14" s="9">
        <v>655700</v>
      </c>
      <c r="H14" s="10">
        <v>100</v>
      </c>
      <c r="I14" s="9">
        <v>655700</v>
      </c>
      <c r="J14" s="10">
        <v>100</v>
      </c>
    </row>
    <row r="15" spans="1:10" ht="15" x14ac:dyDescent="0.2">
      <c r="A15" s="15" t="s">
        <v>31</v>
      </c>
      <c r="B15" s="9">
        <v>308.73</v>
      </c>
      <c r="C15" s="9"/>
      <c r="D15" s="10"/>
      <c r="E15" s="9"/>
      <c r="F15" s="10"/>
      <c r="G15" s="9"/>
      <c r="H15" s="10"/>
      <c r="I15" s="9"/>
      <c r="J15" s="10"/>
    </row>
    <row r="16" spans="1:10" ht="15" x14ac:dyDescent="0.2">
      <c r="A16" s="15" t="s">
        <v>30</v>
      </c>
      <c r="B16" s="9">
        <v>518575.8</v>
      </c>
      <c r="C16" s="9">
        <v>626650</v>
      </c>
      <c r="D16" s="10">
        <v>120.84</v>
      </c>
      <c r="E16" s="9">
        <v>655700</v>
      </c>
      <c r="F16" s="10">
        <v>104.64</v>
      </c>
      <c r="G16" s="9">
        <v>655700</v>
      </c>
      <c r="H16" s="10">
        <v>100</v>
      </c>
      <c r="I16" s="9">
        <v>655700</v>
      </c>
      <c r="J16" s="10">
        <v>100</v>
      </c>
    </row>
    <row r="17" spans="1:10" ht="26.25" customHeight="1" x14ac:dyDescent="0.2">
      <c r="A17" s="15" t="s">
        <v>29</v>
      </c>
      <c r="B17" s="9">
        <v>1200</v>
      </c>
      <c r="C17" s="9">
        <v>2000</v>
      </c>
      <c r="D17" s="10">
        <v>166.67</v>
      </c>
      <c r="E17" s="9">
        <v>1700</v>
      </c>
      <c r="F17" s="10">
        <v>85</v>
      </c>
      <c r="G17" s="9">
        <v>1700</v>
      </c>
      <c r="H17" s="10">
        <v>100</v>
      </c>
      <c r="I17" s="9">
        <v>1700</v>
      </c>
      <c r="J17" s="10">
        <v>100</v>
      </c>
    </row>
    <row r="18" spans="1:10" ht="30" customHeight="1" x14ac:dyDescent="0.2">
      <c r="A18" s="15" t="s">
        <v>28</v>
      </c>
      <c r="B18" s="9">
        <v>1200</v>
      </c>
      <c r="C18" s="9">
        <v>2000</v>
      </c>
      <c r="D18" s="10">
        <v>166.67</v>
      </c>
      <c r="E18" s="9">
        <v>1700</v>
      </c>
      <c r="F18" s="10">
        <v>85</v>
      </c>
      <c r="G18" s="9">
        <v>1700</v>
      </c>
      <c r="H18" s="10">
        <v>100</v>
      </c>
      <c r="I18" s="9">
        <v>1700</v>
      </c>
      <c r="J18" s="10">
        <v>100</v>
      </c>
    </row>
    <row r="19" spans="1:10" ht="34.5" customHeight="1" x14ac:dyDescent="0.25">
      <c r="A19" s="6" t="s">
        <v>22</v>
      </c>
      <c r="B19" s="7">
        <f>B8+B10+B12+B13+B15+B16+B18</f>
        <v>602327.53</v>
      </c>
      <c r="C19" s="7">
        <v>722977</v>
      </c>
      <c r="D19" s="8">
        <v>133.78</v>
      </c>
      <c r="E19" s="7">
        <v>750480</v>
      </c>
      <c r="F19" s="8">
        <v>103.8</v>
      </c>
      <c r="G19" s="7">
        <v>750480</v>
      </c>
      <c r="H19" s="8">
        <v>100</v>
      </c>
      <c r="I19" s="7">
        <v>750480</v>
      </c>
      <c r="J19" s="8">
        <v>100</v>
      </c>
    </row>
    <row r="20" spans="1:10" ht="24" customHeight="1" x14ac:dyDescent="0.2">
      <c r="A20" s="15" t="s">
        <v>39</v>
      </c>
      <c r="B20" s="9">
        <v>8319</v>
      </c>
      <c r="C20" s="9">
        <v>12071</v>
      </c>
      <c r="D20" s="10">
        <v>145.1</v>
      </c>
      <c r="E20" s="9">
        <v>16580</v>
      </c>
      <c r="F20" s="10">
        <v>137.35</v>
      </c>
      <c r="G20" s="9">
        <v>16580</v>
      </c>
      <c r="H20" s="10">
        <v>100</v>
      </c>
      <c r="I20" s="9">
        <v>16580</v>
      </c>
      <c r="J20" s="10">
        <v>100</v>
      </c>
    </row>
    <row r="21" spans="1:10" ht="15" x14ac:dyDescent="0.2">
      <c r="A21" s="15" t="s">
        <v>38</v>
      </c>
      <c r="B21" s="9">
        <v>8319</v>
      </c>
      <c r="C21" s="9">
        <v>12071</v>
      </c>
      <c r="D21" s="10">
        <v>145.1</v>
      </c>
      <c r="E21" s="9">
        <v>16580</v>
      </c>
      <c r="F21" s="10">
        <v>137.35</v>
      </c>
      <c r="G21" s="9">
        <v>16580</v>
      </c>
      <c r="H21" s="10">
        <v>100</v>
      </c>
      <c r="I21" s="9">
        <v>16580</v>
      </c>
      <c r="J21" s="10">
        <v>100</v>
      </c>
    </row>
    <row r="22" spans="1:10" ht="27.75" customHeight="1" x14ac:dyDescent="0.2">
      <c r="A22" s="15" t="s">
        <v>37</v>
      </c>
      <c r="B22" s="10">
        <v>672.87</v>
      </c>
      <c r="C22" s="9">
        <v>2607</v>
      </c>
      <c r="D22" s="10">
        <v>387.44</v>
      </c>
      <c r="E22" s="9">
        <v>2100</v>
      </c>
      <c r="F22" s="10">
        <v>80.55</v>
      </c>
      <c r="G22" s="9">
        <v>2100</v>
      </c>
      <c r="H22" s="10">
        <v>100</v>
      </c>
      <c r="I22" s="9">
        <v>2100</v>
      </c>
      <c r="J22" s="10">
        <v>100</v>
      </c>
    </row>
    <row r="23" spans="1:10" ht="15" x14ac:dyDescent="0.2">
      <c r="A23" s="15" t="s">
        <v>36</v>
      </c>
      <c r="B23" s="10">
        <v>672.87</v>
      </c>
      <c r="C23" s="9">
        <v>2607</v>
      </c>
      <c r="D23" s="10">
        <v>387.44</v>
      </c>
      <c r="E23" s="9">
        <v>2100</v>
      </c>
      <c r="F23" s="10">
        <v>80.55</v>
      </c>
      <c r="G23" s="9">
        <v>2100</v>
      </c>
      <c r="H23" s="10">
        <v>100</v>
      </c>
      <c r="I23" s="9">
        <v>2100</v>
      </c>
      <c r="J23" s="10">
        <v>100</v>
      </c>
    </row>
    <row r="24" spans="1:10" ht="30" customHeight="1" x14ac:dyDescent="0.2">
      <c r="A24" s="15" t="s">
        <v>35</v>
      </c>
      <c r="B24" s="9">
        <v>75397.45</v>
      </c>
      <c r="C24" s="9">
        <v>82238</v>
      </c>
      <c r="D24" s="10">
        <v>109.07</v>
      </c>
      <c r="E24" s="9">
        <v>74400</v>
      </c>
      <c r="F24" s="10">
        <v>90.47</v>
      </c>
      <c r="G24" s="9">
        <v>74400</v>
      </c>
      <c r="H24" s="10">
        <v>100</v>
      </c>
      <c r="I24" s="9">
        <v>74400</v>
      </c>
      <c r="J24" s="10">
        <v>100</v>
      </c>
    </row>
    <row r="25" spans="1:10" ht="15" x14ac:dyDescent="0.2">
      <c r="A25" s="15" t="s">
        <v>34</v>
      </c>
      <c r="B25" s="9">
        <v>17906</v>
      </c>
      <c r="C25" s="9">
        <v>27082</v>
      </c>
      <c r="D25" s="10">
        <v>151.25</v>
      </c>
      <c r="E25" s="9">
        <v>24000</v>
      </c>
      <c r="F25" s="10">
        <v>88.62</v>
      </c>
      <c r="G25" s="9">
        <v>24000</v>
      </c>
      <c r="H25" s="10">
        <v>100</v>
      </c>
      <c r="I25" s="9">
        <v>24000</v>
      </c>
      <c r="J25" s="10">
        <v>100</v>
      </c>
    </row>
    <row r="26" spans="1:10" ht="15" x14ac:dyDescent="0.2">
      <c r="A26" s="15" t="s">
        <v>33</v>
      </c>
      <c r="B26" s="9">
        <v>57491.45</v>
      </c>
      <c r="C26" s="9">
        <v>55156</v>
      </c>
      <c r="D26" s="10">
        <v>95.94</v>
      </c>
      <c r="E26" s="9">
        <v>50400</v>
      </c>
      <c r="F26" s="10">
        <v>91.38</v>
      </c>
      <c r="G26" s="9">
        <v>50400</v>
      </c>
      <c r="H26" s="10">
        <v>100</v>
      </c>
      <c r="I26" s="9">
        <v>50400</v>
      </c>
      <c r="J26" s="10">
        <v>100</v>
      </c>
    </row>
    <row r="27" spans="1:10" ht="24.75" customHeight="1" x14ac:dyDescent="0.2">
      <c r="A27" s="15" t="s">
        <v>32</v>
      </c>
      <c r="B27" s="9">
        <v>518391.28</v>
      </c>
      <c r="C27" s="9">
        <v>628869</v>
      </c>
      <c r="D27" s="10">
        <v>121.31</v>
      </c>
      <c r="E27" s="9">
        <v>655700</v>
      </c>
      <c r="F27" s="10">
        <v>104.27</v>
      </c>
      <c r="G27" s="9">
        <v>655700</v>
      </c>
      <c r="H27" s="10">
        <v>100</v>
      </c>
      <c r="I27" s="9">
        <v>655700</v>
      </c>
      <c r="J27" s="10">
        <v>100</v>
      </c>
    </row>
    <row r="28" spans="1:10" ht="15" x14ac:dyDescent="0.2">
      <c r="A28" s="15" t="s">
        <v>31</v>
      </c>
      <c r="B28" s="10">
        <v>308.73</v>
      </c>
      <c r="C28" s="16"/>
      <c r="D28" s="16"/>
      <c r="E28" s="16"/>
      <c r="F28" s="16"/>
      <c r="G28" s="16"/>
      <c r="H28" s="16"/>
      <c r="I28" s="16"/>
      <c r="J28" s="16"/>
    </row>
    <row r="29" spans="1:10" ht="15" x14ac:dyDescent="0.2">
      <c r="A29" s="15" t="s">
        <v>30</v>
      </c>
      <c r="B29" s="9">
        <v>518082.55</v>
      </c>
      <c r="C29" s="9">
        <v>628869</v>
      </c>
      <c r="D29" s="10">
        <v>121.38</v>
      </c>
      <c r="E29" s="9">
        <v>655700</v>
      </c>
      <c r="F29" s="10">
        <v>104.27</v>
      </c>
      <c r="G29" s="9">
        <v>655700</v>
      </c>
      <c r="H29" s="10">
        <v>100</v>
      </c>
      <c r="I29" s="9">
        <v>655700</v>
      </c>
      <c r="J29" s="10">
        <v>100</v>
      </c>
    </row>
    <row r="30" spans="1:10" ht="26.25" customHeight="1" x14ac:dyDescent="0.2">
      <c r="A30" s="15" t="s">
        <v>29</v>
      </c>
      <c r="B30" s="10">
        <v>135</v>
      </c>
      <c r="C30" s="9">
        <v>3065</v>
      </c>
      <c r="D30" s="9">
        <v>2270.37</v>
      </c>
      <c r="E30" s="9">
        <v>1700</v>
      </c>
      <c r="F30" s="10">
        <v>55.46</v>
      </c>
      <c r="G30" s="9">
        <v>1700</v>
      </c>
      <c r="H30" s="10">
        <v>100</v>
      </c>
      <c r="I30" s="9">
        <v>1700</v>
      </c>
      <c r="J30" s="10">
        <v>100</v>
      </c>
    </row>
    <row r="31" spans="1:10" ht="15" x14ac:dyDescent="0.2">
      <c r="A31" s="15" t="s">
        <v>28</v>
      </c>
      <c r="B31" s="10">
        <v>135</v>
      </c>
      <c r="C31" s="9">
        <v>3065</v>
      </c>
      <c r="D31" s="9">
        <v>2270.37</v>
      </c>
      <c r="E31" s="9">
        <v>1700</v>
      </c>
      <c r="F31" s="10">
        <v>55.46</v>
      </c>
      <c r="G31" s="9">
        <v>1700</v>
      </c>
      <c r="H31" s="10">
        <v>100</v>
      </c>
      <c r="I31" s="9">
        <v>1700</v>
      </c>
      <c r="J31" s="10">
        <v>100</v>
      </c>
    </row>
    <row r="32" spans="1:10" ht="42" customHeight="1" x14ac:dyDescent="0.25">
      <c r="A32" s="6" t="s">
        <v>14</v>
      </c>
      <c r="B32" s="7">
        <v>602915.6</v>
      </c>
      <c r="C32" s="7">
        <v>728850</v>
      </c>
      <c r="D32" s="8">
        <v>120.89</v>
      </c>
      <c r="E32" s="7">
        <v>750480</v>
      </c>
      <c r="F32" s="8">
        <v>102.97</v>
      </c>
      <c r="G32" s="7">
        <v>750480</v>
      </c>
      <c r="H32" s="8">
        <v>100</v>
      </c>
      <c r="I32" s="7">
        <v>750480</v>
      </c>
      <c r="J32" s="8">
        <v>100</v>
      </c>
    </row>
  </sheetData>
  <mergeCells count="1">
    <mergeCell ref="A3:J3"/>
  </mergeCells>
  <pageMargins left="0.74803149606299213" right="0.74803149606299213" top="0.98425196850393704" bottom="0.98425196850393704" header="0.51181102362204722" footer="0.51181102362204722"/>
  <pageSetup paperSize="9" scale="55" orientation="landscape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3:J12"/>
  <sheetViews>
    <sheetView showGridLines="0" view="pageBreakPreview" zoomScale="60" zoomScaleNormal="100" workbookViewId="0">
      <selection activeCell="A3" sqref="A3:J3"/>
    </sheetView>
  </sheetViews>
  <sheetFormatPr defaultRowHeight="11.25" x14ac:dyDescent="0.15"/>
  <cols>
    <col min="1" max="1" width="50.42578125" style="1" customWidth="1"/>
    <col min="2" max="2" width="30.7109375" style="1" customWidth="1"/>
    <col min="3" max="3" width="20.42578125" style="1" customWidth="1"/>
    <col min="4" max="4" width="15" style="1" customWidth="1"/>
    <col min="5" max="5" width="20.42578125" style="1" customWidth="1"/>
    <col min="6" max="6" width="23" style="1" customWidth="1"/>
    <col min="7" max="7" width="28.7109375" style="1" customWidth="1"/>
    <col min="8" max="8" width="23" style="1" customWidth="1"/>
    <col min="9" max="9" width="28.7109375" style="1" customWidth="1"/>
    <col min="10" max="10" width="19.5703125" style="1" customWidth="1"/>
    <col min="11" max="16384" width="9.140625" style="1"/>
  </cols>
  <sheetData>
    <row r="3" spans="1:10" ht="15.75" x14ac:dyDescent="0.25">
      <c r="A3" s="120" t="s">
        <v>72</v>
      </c>
      <c r="B3" s="120"/>
      <c r="C3" s="120"/>
      <c r="D3" s="120"/>
      <c r="E3" s="120"/>
      <c r="F3" s="120"/>
      <c r="G3" s="120"/>
      <c r="H3" s="120"/>
      <c r="I3" s="120"/>
      <c r="J3" s="120"/>
    </row>
    <row r="4" spans="1:10" ht="15.75" thickBot="1" x14ac:dyDescent="0.25">
      <c r="A4" s="2"/>
      <c r="B4" s="2"/>
      <c r="C4" s="2"/>
      <c r="D4" s="2"/>
      <c r="E4" s="2"/>
      <c r="F4" s="2"/>
      <c r="G4" s="2"/>
      <c r="H4" s="2"/>
      <c r="I4" s="2"/>
      <c r="J4" s="2"/>
    </row>
    <row r="5" spans="1:10" ht="42" customHeight="1" thickBot="1" x14ac:dyDescent="0.2">
      <c r="A5" s="3" t="s">
        <v>0</v>
      </c>
      <c r="B5" s="3" t="s">
        <v>1</v>
      </c>
      <c r="C5" s="3" t="s">
        <v>2</v>
      </c>
      <c r="D5" s="3" t="s">
        <v>3</v>
      </c>
      <c r="E5" s="3" t="s">
        <v>4</v>
      </c>
      <c r="F5" s="3" t="s">
        <v>5</v>
      </c>
      <c r="G5" s="3" t="s">
        <v>6</v>
      </c>
      <c r="H5" s="3" t="s">
        <v>7</v>
      </c>
      <c r="I5" s="3" t="s">
        <v>8</v>
      </c>
      <c r="J5" s="3" t="s">
        <v>9</v>
      </c>
    </row>
    <row r="6" spans="1:10" ht="63" customHeight="1" x14ac:dyDescent="0.25">
      <c r="A6" s="4" t="s">
        <v>10</v>
      </c>
      <c r="B6" s="4"/>
      <c r="C6" s="4"/>
      <c r="D6" s="4"/>
      <c r="E6" s="4"/>
      <c r="F6" s="4"/>
      <c r="G6" s="5"/>
      <c r="H6" s="4"/>
      <c r="I6" s="4"/>
      <c r="J6" s="4"/>
    </row>
    <row r="7" spans="1:10" ht="41.25" customHeight="1" x14ac:dyDescent="0.25">
      <c r="A7" s="17" t="s">
        <v>44</v>
      </c>
      <c r="B7" s="7">
        <v>602915.6</v>
      </c>
      <c r="C7" s="7">
        <v>728850</v>
      </c>
      <c r="D7" s="8">
        <v>120.89</v>
      </c>
      <c r="E7" s="7">
        <v>750480</v>
      </c>
      <c r="F7" s="8">
        <v>102.97</v>
      </c>
      <c r="G7" s="7">
        <v>750480</v>
      </c>
      <c r="H7" s="8">
        <v>100</v>
      </c>
      <c r="I7" s="7">
        <v>750480</v>
      </c>
      <c r="J7" s="8">
        <v>100</v>
      </c>
    </row>
    <row r="8" spans="1:10" ht="56.25" customHeight="1" x14ac:dyDescent="0.25">
      <c r="A8" s="17" t="s">
        <v>43</v>
      </c>
      <c r="B8" s="7">
        <v>602416.68999999994</v>
      </c>
      <c r="C8" s="7">
        <v>728700</v>
      </c>
      <c r="D8" s="8">
        <v>120.96</v>
      </c>
      <c r="E8" s="7">
        <v>750230</v>
      </c>
      <c r="F8" s="8">
        <v>102.95</v>
      </c>
      <c r="G8" s="7">
        <v>750230</v>
      </c>
      <c r="H8" s="8">
        <v>100</v>
      </c>
      <c r="I8" s="7">
        <v>750230</v>
      </c>
      <c r="J8" s="8">
        <v>100</v>
      </c>
    </row>
    <row r="9" spans="1:10" ht="56.25" customHeight="1" x14ac:dyDescent="0.25">
      <c r="A9" s="17" t="s">
        <v>42</v>
      </c>
      <c r="B9" s="8">
        <v>65</v>
      </c>
      <c r="C9" s="6"/>
      <c r="D9" s="6"/>
      <c r="E9" s="8">
        <v>100</v>
      </c>
      <c r="F9" s="6"/>
      <c r="G9" s="8">
        <v>100</v>
      </c>
      <c r="H9" s="8">
        <v>100</v>
      </c>
      <c r="I9" s="8">
        <v>100</v>
      </c>
      <c r="J9" s="8">
        <v>100</v>
      </c>
    </row>
    <row r="10" spans="1:10" ht="45" customHeight="1" x14ac:dyDescent="0.25">
      <c r="A10" s="17" t="s">
        <v>41</v>
      </c>
      <c r="B10" s="8">
        <v>308.73</v>
      </c>
      <c r="C10" s="6"/>
      <c r="D10" s="6"/>
      <c r="E10" s="6"/>
      <c r="F10" s="6"/>
      <c r="G10" s="6"/>
      <c r="H10" s="6"/>
      <c r="I10" s="6"/>
      <c r="J10" s="6"/>
    </row>
    <row r="11" spans="1:10" ht="60" customHeight="1" x14ac:dyDescent="0.25">
      <c r="A11" s="17" t="s">
        <v>40</v>
      </c>
      <c r="B11" s="8">
        <v>125.18</v>
      </c>
      <c r="C11" s="8">
        <v>150</v>
      </c>
      <c r="D11" s="8">
        <v>119.83</v>
      </c>
      <c r="E11" s="8">
        <v>150</v>
      </c>
      <c r="F11" s="8">
        <v>100</v>
      </c>
      <c r="G11" s="8">
        <v>150</v>
      </c>
      <c r="H11" s="8">
        <v>100</v>
      </c>
      <c r="I11" s="8">
        <v>150</v>
      </c>
      <c r="J11" s="8">
        <v>100</v>
      </c>
    </row>
    <row r="12" spans="1:10" ht="52.5" customHeight="1" x14ac:dyDescent="0.25">
      <c r="A12" s="6" t="s">
        <v>14</v>
      </c>
      <c r="B12" s="7">
        <v>602915.6</v>
      </c>
      <c r="C12" s="7">
        <v>728850</v>
      </c>
      <c r="D12" s="8">
        <v>120.89</v>
      </c>
      <c r="E12" s="7">
        <v>750480</v>
      </c>
      <c r="F12" s="8">
        <v>102.97</v>
      </c>
      <c r="G12" s="7">
        <v>750480</v>
      </c>
      <c r="H12" s="8">
        <v>100</v>
      </c>
      <c r="I12" s="7">
        <v>750480</v>
      </c>
      <c r="J12" s="8">
        <v>100</v>
      </c>
    </row>
  </sheetData>
  <mergeCells count="1">
    <mergeCell ref="A3:J3"/>
  </mergeCells>
  <pageMargins left="0.74803149606299213" right="0.74803149606299213" top="0.98425196850393704" bottom="0.98425196850393704" header="0.51181102362204722" footer="0.51181102362204722"/>
  <pageSetup paperSize="9" scale="45" orientation="landscape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558A065-9004-48D2-BB90-023EF5053C94}">
  <dimension ref="A1:G12"/>
  <sheetViews>
    <sheetView zoomScaleNormal="100" workbookViewId="0">
      <selection activeCell="D18" sqref="D18"/>
    </sheetView>
  </sheetViews>
  <sheetFormatPr defaultRowHeight="15" x14ac:dyDescent="0.25"/>
  <cols>
    <col min="1" max="1" width="14.28515625" customWidth="1"/>
    <col min="2" max="2" width="25" customWidth="1"/>
    <col min="3" max="3" width="16.42578125" customWidth="1"/>
    <col min="4" max="4" width="18.7109375" customWidth="1"/>
    <col min="5" max="5" width="16.28515625" customWidth="1"/>
    <col min="6" max="6" width="16.7109375" customWidth="1"/>
    <col min="7" max="7" width="20.28515625" customWidth="1"/>
  </cols>
  <sheetData>
    <row r="1" spans="1:7" ht="15.75" x14ac:dyDescent="0.25">
      <c r="A1" s="108" t="s">
        <v>109</v>
      </c>
      <c r="B1" s="108"/>
      <c r="C1" s="108"/>
      <c r="D1" s="108"/>
      <c r="E1" s="108"/>
      <c r="F1" s="108"/>
      <c r="G1" s="108"/>
    </row>
    <row r="2" spans="1:7" ht="15.75" x14ac:dyDescent="0.25">
      <c r="A2" s="40"/>
      <c r="B2" s="40"/>
      <c r="C2" s="40"/>
      <c r="D2" s="40"/>
      <c r="E2" s="40"/>
      <c r="F2" s="40"/>
      <c r="G2" s="40"/>
    </row>
    <row r="3" spans="1:7" ht="15.75" x14ac:dyDescent="0.25">
      <c r="A3" s="108" t="s">
        <v>110</v>
      </c>
      <c r="B3" s="108"/>
      <c r="C3" s="108"/>
      <c r="D3" s="108"/>
      <c r="E3" s="108"/>
      <c r="F3" s="108"/>
      <c r="G3" s="108"/>
    </row>
    <row r="4" spans="1:7" ht="18" x14ac:dyDescent="0.25">
      <c r="A4" s="33"/>
      <c r="B4" s="33"/>
      <c r="C4" s="33"/>
      <c r="D4" s="33"/>
      <c r="E4" s="33"/>
      <c r="F4" s="34"/>
      <c r="G4" s="34"/>
    </row>
    <row r="5" spans="1:7" ht="31.5" x14ac:dyDescent="0.25">
      <c r="A5" s="45" t="s">
        <v>111</v>
      </c>
      <c r="B5" s="46" t="s">
        <v>101</v>
      </c>
      <c r="C5" s="46" t="s">
        <v>84</v>
      </c>
      <c r="D5" s="45" t="s">
        <v>85</v>
      </c>
      <c r="E5" s="45" t="s">
        <v>4</v>
      </c>
      <c r="F5" s="45" t="s">
        <v>86</v>
      </c>
      <c r="G5" s="45" t="s">
        <v>112</v>
      </c>
    </row>
    <row r="6" spans="1:7" x14ac:dyDescent="0.25">
      <c r="A6" s="47">
        <v>1</v>
      </c>
      <c r="B6" s="48">
        <v>2</v>
      </c>
      <c r="C6" s="48">
        <v>3</v>
      </c>
      <c r="D6" s="47">
        <v>4</v>
      </c>
      <c r="E6" s="47">
        <v>5</v>
      </c>
      <c r="F6" s="47">
        <v>6</v>
      </c>
      <c r="G6" s="47">
        <v>7</v>
      </c>
    </row>
    <row r="7" spans="1:7" ht="46.5" customHeight="1" x14ac:dyDescent="0.25">
      <c r="A7" s="49">
        <v>8</v>
      </c>
      <c r="B7" s="49" t="s">
        <v>113</v>
      </c>
      <c r="C7" s="50">
        <v>0</v>
      </c>
      <c r="D7" s="51">
        <v>0</v>
      </c>
      <c r="E7" s="51">
        <v>0</v>
      </c>
      <c r="F7" s="51">
        <v>0</v>
      </c>
      <c r="G7" s="51">
        <v>0</v>
      </c>
    </row>
    <row r="8" spans="1:7" ht="31.5" customHeight="1" x14ac:dyDescent="0.25">
      <c r="A8" s="52">
        <v>84</v>
      </c>
      <c r="B8" s="53" t="s">
        <v>114</v>
      </c>
      <c r="C8" s="54"/>
      <c r="D8" s="55"/>
      <c r="E8" s="55"/>
      <c r="F8" s="55"/>
      <c r="G8" s="55"/>
    </row>
    <row r="9" spans="1:7" ht="15.75" x14ac:dyDescent="0.25">
      <c r="A9" s="56" t="s">
        <v>115</v>
      </c>
      <c r="B9" s="57"/>
      <c r="C9" s="54"/>
      <c r="D9" s="55"/>
      <c r="E9" s="55"/>
      <c r="F9" s="55"/>
      <c r="G9" s="55"/>
    </row>
    <row r="10" spans="1:7" ht="52.5" customHeight="1" x14ac:dyDescent="0.25">
      <c r="A10" s="58">
        <v>5</v>
      </c>
      <c r="B10" s="59" t="s">
        <v>116</v>
      </c>
      <c r="C10" s="50">
        <v>0</v>
      </c>
      <c r="D10" s="51">
        <v>0</v>
      </c>
      <c r="E10" s="51">
        <v>0</v>
      </c>
      <c r="F10" s="51">
        <v>0</v>
      </c>
      <c r="G10" s="51">
        <v>0</v>
      </c>
    </row>
    <row r="11" spans="1:7" ht="43.5" customHeight="1" x14ac:dyDescent="0.25">
      <c r="A11" s="52">
        <v>54</v>
      </c>
      <c r="B11" s="60" t="s">
        <v>117</v>
      </c>
      <c r="C11" s="54"/>
      <c r="D11" s="55"/>
      <c r="E11" s="55"/>
      <c r="F11" s="55"/>
      <c r="G11" s="61"/>
    </row>
    <row r="12" spans="1:7" ht="15.75" x14ac:dyDescent="0.25">
      <c r="A12" s="56" t="s">
        <v>115</v>
      </c>
      <c r="B12" s="57"/>
      <c r="C12" s="62"/>
      <c r="D12" s="63"/>
      <c r="E12" s="63"/>
      <c r="F12" s="63"/>
      <c r="G12" s="63"/>
    </row>
  </sheetData>
  <mergeCells count="2">
    <mergeCell ref="A1:G1"/>
    <mergeCell ref="A3:G3"/>
  </mergeCells>
  <pageMargins left="0.70866141732283472" right="0.70866141732283472" top="0.74803149606299213" bottom="0.74803149606299213" header="0.31496062992125984" footer="0.31496062992125984"/>
  <pageSetup paperSize="9" scale="90" orientation="landscape"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13BCAC5-953A-415F-88E2-AE237DB7ADD5}">
  <dimension ref="A1:G17"/>
  <sheetViews>
    <sheetView zoomScaleNormal="100" workbookViewId="0">
      <selection activeCell="K9" sqref="K9"/>
    </sheetView>
  </sheetViews>
  <sheetFormatPr defaultRowHeight="15" x14ac:dyDescent="0.25"/>
  <cols>
    <col min="1" max="1" width="14" customWidth="1"/>
    <col min="2" max="2" width="35.5703125" customWidth="1"/>
    <col min="3" max="3" width="17.85546875" customWidth="1"/>
    <col min="4" max="4" width="17.5703125" customWidth="1"/>
    <col min="5" max="5" width="14.42578125" customWidth="1"/>
    <col min="6" max="7" width="18" customWidth="1"/>
  </cols>
  <sheetData>
    <row r="1" spans="1:7" ht="15.75" x14ac:dyDescent="0.25">
      <c r="B1" s="108" t="s">
        <v>118</v>
      </c>
      <c r="C1" s="108"/>
      <c r="D1" s="108"/>
      <c r="E1" s="108"/>
      <c r="F1" s="108"/>
      <c r="G1" s="108"/>
    </row>
    <row r="2" spans="1:7" ht="18" x14ac:dyDescent="0.25">
      <c r="B2" s="33"/>
      <c r="C2" s="33"/>
      <c r="D2" s="33"/>
      <c r="E2" s="33"/>
      <c r="F2" s="34"/>
      <c r="G2" s="34"/>
    </row>
    <row r="3" spans="1:7" ht="31.5" x14ac:dyDescent="0.25">
      <c r="A3" s="45" t="s">
        <v>111</v>
      </c>
      <c r="B3" s="46" t="s">
        <v>101</v>
      </c>
      <c r="C3" s="46" t="s">
        <v>84</v>
      </c>
      <c r="D3" s="45" t="s">
        <v>85</v>
      </c>
      <c r="E3" s="45" t="s">
        <v>4</v>
      </c>
      <c r="F3" s="45" t="s">
        <v>86</v>
      </c>
      <c r="G3" s="45" t="s">
        <v>87</v>
      </c>
    </row>
    <row r="4" spans="1:7" ht="17.25" customHeight="1" x14ac:dyDescent="0.25">
      <c r="A4" s="47">
        <v>1</v>
      </c>
      <c r="B4" s="48">
        <v>2</v>
      </c>
      <c r="C4" s="48">
        <v>3</v>
      </c>
      <c r="D4" s="47">
        <v>4</v>
      </c>
      <c r="E4" s="47">
        <v>5</v>
      </c>
      <c r="F4" s="47">
        <v>6</v>
      </c>
      <c r="G4" s="47">
        <v>7</v>
      </c>
    </row>
    <row r="5" spans="1:7" ht="15.75" x14ac:dyDescent="0.25">
      <c r="A5" s="49"/>
      <c r="B5" s="49" t="s">
        <v>119</v>
      </c>
      <c r="C5" s="50">
        <v>0</v>
      </c>
      <c r="D5" s="51">
        <v>0</v>
      </c>
      <c r="E5" s="51">
        <v>0</v>
      </c>
      <c r="F5" s="51">
        <v>0</v>
      </c>
      <c r="G5" s="51">
        <v>0</v>
      </c>
    </row>
    <row r="6" spans="1:7" ht="19.5" customHeight="1" x14ac:dyDescent="0.25">
      <c r="A6" s="64">
        <v>1</v>
      </c>
      <c r="B6" s="64" t="s">
        <v>120</v>
      </c>
      <c r="C6" s="62"/>
      <c r="D6" s="63"/>
      <c r="E6" s="63"/>
      <c r="F6" s="63"/>
      <c r="G6" s="63"/>
    </row>
    <row r="7" spans="1:7" ht="15.75" x14ac:dyDescent="0.25">
      <c r="A7" s="65">
        <v>11</v>
      </c>
      <c r="B7" s="66" t="s">
        <v>120</v>
      </c>
      <c r="C7" s="62"/>
      <c r="D7" s="63"/>
      <c r="E7" s="63"/>
      <c r="F7" s="63"/>
      <c r="G7" s="67"/>
    </row>
    <row r="8" spans="1:7" ht="52.5" customHeight="1" x14ac:dyDescent="0.25">
      <c r="A8" s="64">
        <v>8</v>
      </c>
      <c r="B8" s="64" t="s">
        <v>121</v>
      </c>
      <c r="C8" s="62"/>
      <c r="D8" s="63"/>
      <c r="E8" s="63"/>
      <c r="F8" s="63"/>
      <c r="G8" s="63"/>
    </row>
    <row r="9" spans="1:7" ht="47.25" customHeight="1" x14ac:dyDescent="0.25">
      <c r="A9" s="68">
        <v>81</v>
      </c>
      <c r="B9" s="69" t="s">
        <v>121</v>
      </c>
      <c r="C9" s="62"/>
      <c r="D9" s="63"/>
      <c r="E9" s="63"/>
      <c r="F9" s="63"/>
      <c r="G9" s="63"/>
    </row>
    <row r="10" spans="1:7" ht="15.75" x14ac:dyDescent="0.25">
      <c r="A10" s="70"/>
      <c r="B10" s="70" t="s">
        <v>115</v>
      </c>
      <c r="C10" s="62"/>
      <c r="D10" s="63"/>
      <c r="E10" s="63"/>
      <c r="F10" s="63"/>
      <c r="G10" s="63"/>
    </row>
    <row r="11" spans="1:7" ht="15.75" x14ac:dyDescent="0.25">
      <c r="A11" s="69"/>
      <c r="B11" s="69"/>
      <c r="C11" s="62"/>
      <c r="D11" s="63"/>
      <c r="E11" s="63"/>
      <c r="F11" s="63"/>
      <c r="G11" s="63"/>
    </row>
    <row r="12" spans="1:7" ht="15.75" x14ac:dyDescent="0.25">
      <c r="A12" s="49"/>
      <c r="B12" s="49" t="s">
        <v>122</v>
      </c>
      <c r="C12" s="50">
        <v>0</v>
      </c>
      <c r="D12" s="51">
        <v>0</v>
      </c>
      <c r="E12" s="51">
        <v>0</v>
      </c>
      <c r="F12" s="51">
        <v>0</v>
      </c>
      <c r="G12" s="51">
        <v>0</v>
      </c>
    </row>
    <row r="13" spans="1:7" ht="24" customHeight="1" x14ac:dyDescent="0.25">
      <c r="A13" s="64">
        <v>1</v>
      </c>
      <c r="B13" s="71" t="s">
        <v>120</v>
      </c>
      <c r="C13" s="62"/>
      <c r="D13" s="63"/>
      <c r="E13" s="63"/>
      <c r="F13" s="63"/>
      <c r="G13" s="63"/>
    </row>
    <row r="14" spans="1:7" ht="15.75" x14ac:dyDescent="0.25">
      <c r="A14" s="65">
        <v>11</v>
      </c>
      <c r="B14" s="66" t="s">
        <v>120</v>
      </c>
      <c r="C14" s="62"/>
      <c r="D14" s="63"/>
      <c r="E14" s="63"/>
      <c r="F14" s="63"/>
      <c r="G14" s="67"/>
    </row>
    <row r="15" spans="1:7" ht="15.75" x14ac:dyDescent="0.25">
      <c r="A15" s="64">
        <v>3</v>
      </c>
      <c r="B15" s="71" t="s">
        <v>123</v>
      </c>
      <c r="C15" s="62"/>
      <c r="D15" s="63"/>
      <c r="E15" s="63"/>
      <c r="F15" s="63"/>
      <c r="G15" s="67"/>
    </row>
    <row r="16" spans="1:7" ht="15.75" x14ac:dyDescent="0.25">
      <c r="A16" s="65">
        <v>31</v>
      </c>
      <c r="B16" s="66" t="s">
        <v>123</v>
      </c>
      <c r="C16" s="62"/>
      <c r="D16" s="63"/>
      <c r="E16" s="63"/>
      <c r="F16" s="63"/>
      <c r="G16" s="67"/>
    </row>
    <row r="17" spans="1:7" ht="15.75" x14ac:dyDescent="0.25">
      <c r="A17" s="72"/>
      <c r="B17" s="72" t="s">
        <v>115</v>
      </c>
      <c r="C17" s="62"/>
      <c r="D17" s="63"/>
      <c r="E17" s="63"/>
      <c r="F17" s="63"/>
      <c r="G17" s="67"/>
    </row>
  </sheetData>
  <mergeCells count="1">
    <mergeCell ref="B1:G1"/>
  </mergeCells>
  <pageMargins left="0.70866141732283472" right="0.70866141732283472" top="0.74803149606299213" bottom="0.74803149606299213" header="0.31496062992125984" footer="0.31496062992125984"/>
  <pageSetup paperSize="9" scale="90" orientation="landscape" r:id="rId1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2:J127"/>
  <sheetViews>
    <sheetView showGridLines="0" view="pageBreakPreview" topLeftCell="A88" zoomScale="60" zoomScaleNormal="100" workbookViewId="0">
      <selection activeCell="F132" sqref="F132"/>
    </sheetView>
  </sheetViews>
  <sheetFormatPr defaultRowHeight="11.25" x14ac:dyDescent="0.15"/>
  <cols>
    <col min="1" max="1" width="50.42578125" style="1" customWidth="1"/>
    <col min="2" max="2" width="26.42578125" style="1" customWidth="1"/>
    <col min="3" max="3" width="20.42578125" style="1" customWidth="1"/>
    <col min="4" max="4" width="15" style="1" customWidth="1"/>
    <col min="5" max="5" width="20.42578125" style="1" customWidth="1"/>
    <col min="6" max="6" width="23" style="1" customWidth="1"/>
    <col min="7" max="7" width="25.85546875" style="1" customWidth="1"/>
    <col min="8" max="8" width="23" style="1" customWidth="1"/>
    <col min="9" max="9" width="28.7109375" style="1" customWidth="1"/>
    <col min="10" max="10" width="24" style="1" customWidth="1"/>
    <col min="11" max="16384" width="9.140625" style="1"/>
  </cols>
  <sheetData>
    <row r="2" spans="1:10" ht="15.75" x14ac:dyDescent="0.25">
      <c r="A2" s="120" t="s">
        <v>73</v>
      </c>
      <c r="B2" s="120"/>
      <c r="C2" s="120"/>
      <c r="D2" s="120"/>
      <c r="E2" s="120"/>
      <c r="F2" s="120"/>
      <c r="G2" s="120"/>
      <c r="H2" s="120"/>
      <c r="I2" s="120"/>
      <c r="J2" s="120"/>
    </row>
    <row r="3" spans="1:10" ht="15" x14ac:dyDescent="0.2">
      <c r="A3" s="2"/>
      <c r="B3" s="2"/>
      <c r="C3" s="2"/>
      <c r="D3" s="2"/>
      <c r="E3" s="2"/>
      <c r="F3" s="2"/>
      <c r="G3" s="2"/>
      <c r="H3" s="2"/>
      <c r="I3" s="2"/>
      <c r="J3" s="2"/>
    </row>
    <row r="4" spans="1:10" ht="15" x14ac:dyDescent="0.2">
      <c r="A4" s="117" t="s">
        <v>74</v>
      </c>
      <c r="B4" s="117"/>
      <c r="C4" s="117"/>
      <c r="D4" s="117"/>
      <c r="E4" s="117"/>
      <c r="F4" s="117"/>
      <c r="G4" s="117"/>
      <c r="H4" s="117"/>
      <c r="I4" s="117"/>
      <c r="J4" s="117"/>
    </row>
    <row r="5" spans="1:10" ht="15" x14ac:dyDescent="0.2">
      <c r="A5" s="2"/>
      <c r="B5" s="2"/>
      <c r="C5" s="2"/>
      <c r="D5" s="2"/>
      <c r="E5" s="2"/>
      <c r="F5" s="2"/>
      <c r="G5" s="2"/>
      <c r="H5" s="2"/>
      <c r="I5" s="2"/>
      <c r="J5" s="2"/>
    </row>
    <row r="6" spans="1:10" ht="15" x14ac:dyDescent="0.2">
      <c r="A6" s="2" t="s">
        <v>75</v>
      </c>
      <c r="B6" s="2"/>
      <c r="C6" s="2"/>
      <c r="D6" s="2"/>
      <c r="E6" s="2"/>
      <c r="F6" s="2"/>
      <c r="G6" s="2"/>
      <c r="H6" s="2"/>
      <c r="I6" s="2"/>
      <c r="J6" s="2"/>
    </row>
    <row r="7" spans="1:10" ht="15.75" thickBot="1" x14ac:dyDescent="0.25">
      <c r="A7" s="2"/>
      <c r="B7" s="2"/>
      <c r="C7" s="2"/>
      <c r="D7" s="2"/>
      <c r="E7" s="2"/>
      <c r="F7" s="2"/>
      <c r="G7" s="2"/>
      <c r="H7" s="2"/>
      <c r="I7" s="2"/>
      <c r="J7" s="2"/>
    </row>
    <row r="8" spans="1:10" ht="39.75" customHeight="1" thickBot="1" x14ac:dyDescent="0.2">
      <c r="A8" s="3" t="s">
        <v>0</v>
      </c>
      <c r="B8" s="3" t="s">
        <v>1</v>
      </c>
      <c r="C8" s="3" t="s">
        <v>2</v>
      </c>
      <c r="D8" s="3" t="s">
        <v>3</v>
      </c>
      <c r="E8" s="3" t="s">
        <v>4</v>
      </c>
      <c r="F8" s="3" t="s">
        <v>5</v>
      </c>
      <c r="G8" s="3" t="s">
        <v>6</v>
      </c>
      <c r="H8" s="3" t="s">
        <v>7</v>
      </c>
      <c r="I8" s="3" t="s">
        <v>8</v>
      </c>
      <c r="J8" s="3" t="s">
        <v>9</v>
      </c>
    </row>
    <row r="9" spans="1:10" ht="33.75" customHeight="1" x14ac:dyDescent="0.25">
      <c r="A9" s="6" t="s">
        <v>59</v>
      </c>
      <c r="B9" s="7">
        <v>602915.6</v>
      </c>
      <c r="C9" s="7">
        <v>728850</v>
      </c>
      <c r="D9" s="8">
        <v>120.89</v>
      </c>
      <c r="E9" s="7">
        <v>750480</v>
      </c>
      <c r="F9" s="8">
        <v>102.97</v>
      </c>
      <c r="G9" s="9">
        <v>750480</v>
      </c>
      <c r="H9" s="8">
        <v>100</v>
      </c>
      <c r="I9" s="7">
        <v>750480</v>
      </c>
      <c r="J9" s="8">
        <v>100</v>
      </c>
    </row>
    <row r="10" spans="1:10" ht="34.5" customHeight="1" x14ac:dyDescent="0.25">
      <c r="A10" s="4" t="s">
        <v>58</v>
      </c>
      <c r="B10" s="18">
        <v>602915.6</v>
      </c>
      <c r="C10" s="18">
        <v>728850</v>
      </c>
      <c r="D10" s="19">
        <v>120.89</v>
      </c>
      <c r="E10" s="18">
        <v>750480</v>
      </c>
      <c r="F10" s="19">
        <v>102.97</v>
      </c>
      <c r="G10" s="20">
        <v>750480</v>
      </c>
      <c r="H10" s="19">
        <v>100</v>
      </c>
      <c r="I10" s="18">
        <v>750480</v>
      </c>
      <c r="J10" s="19">
        <v>100</v>
      </c>
    </row>
    <row r="11" spans="1:10" ht="31.5" x14ac:dyDescent="0.25">
      <c r="A11" s="21" t="s">
        <v>57</v>
      </c>
      <c r="B11" s="22">
        <v>602915.6</v>
      </c>
      <c r="C11" s="22">
        <v>728850</v>
      </c>
      <c r="D11" s="23">
        <v>120.89</v>
      </c>
      <c r="E11" s="22">
        <v>750480</v>
      </c>
      <c r="F11" s="23">
        <v>102.97</v>
      </c>
      <c r="G11" s="24">
        <v>750480</v>
      </c>
      <c r="H11" s="23">
        <v>100</v>
      </c>
      <c r="I11" s="22">
        <v>750480</v>
      </c>
      <c r="J11" s="23">
        <v>100</v>
      </c>
    </row>
    <row r="12" spans="1:10" ht="15" x14ac:dyDescent="0.2">
      <c r="A12" s="16" t="s">
        <v>38</v>
      </c>
      <c r="B12" s="9">
        <v>8319</v>
      </c>
      <c r="C12" s="9">
        <v>12071</v>
      </c>
      <c r="D12" s="10">
        <v>145.1</v>
      </c>
      <c r="E12" s="9">
        <v>16580</v>
      </c>
      <c r="F12" s="10">
        <v>137.35</v>
      </c>
      <c r="G12" s="9">
        <v>16580</v>
      </c>
      <c r="H12" s="10">
        <v>100</v>
      </c>
      <c r="I12" s="9">
        <v>16580</v>
      </c>
      <c r="J12" s="10">
        <v>100</v>
      </c>
    </row>
    <row r="13" spans="1:10" ht="15" x14ac:dyDescent="0.2">
      <c r="A13" s="16" t="s">
        <v>36</v>
      </c>
      <c r="B13" s="10">
        <v>672.87</v>
      </c>
      <c r="C13" s="9">
        <v>2607</v>
      </c>
      <c r="D13" s="10">
        <v>387.44</v>
      </c>
      <c r="E13" s="9">
        <v>2100</v>
      </c>
      <c r="F13" s="10">
        <v>80.55</v>
      </c>
      <c r="G13" s="9">
        <v>2100</v>
      </c>
      <c r="H13" s="10">
        <v>100</v>
      </c>
      <c r="I13" s="9">
        <v>2100</v>
      </c>
      <c r="J13" s="10">
        <v>100</v>
      </c>
    </row>
    <row r="14" spans="1:10" ht="15" x14ac:dyDescent="0.2">
      <c r="A14" s="16" t="s">
        <v>34</v>
      </c>
      <c r="B14" s="9">
        <v>17906</v>
      </c>
      <c r="C14" s="9">
        <v>27082</v>
      </c>
      <c r="D14" s="10">
        <v>151.25</v>
      </c>
      <c r="E14" s="9">
        <v>24000</v>
      </c>
      <c r="F14" s="10">
        <v>88.62</v>
      </c>
      <c r="G14" s="9">
        <v>24000</v>
      </c>
      <c r="H14" s="10">
        <v>100</v>
      </c>
      <c r="I14" s="9">
        <v>24000</v>
      </c>
      <c r="J14" s="10">
        <v>100</v>
      </c>
    </row>
    <row r="15" spans="1:10" ht="15" x14ac:dyDescent="0.2">
      <c r="A15" s="16" t="s">
        <v>33</v>
      </c>
      <c r="B15" s="9">
        <v>57491.45</v>
      </c>
      <c r="C15" s="9">
        <v>55156</v>
      </c>
      <c r="D15" s="10">
        <v>95.94</v>
      </c>
      <c r="E15" s="9">
        <v>50400</v>
      </c>
      <c r="F15" s="10">
        <v>91.38</v>
      </c>
      <c r="G15" s="9">
        <v>50400</v>
      </c>
      <c r="H15" s="10">
        <v>100</v>
      </c>
      <c r="I15" s="9">
        <v>50400</v>
      </c>
      <c r="J15" s="10">
        <v>100</v>
      </c>
    </row>
    <row r="16" spans="1:10" ht="15" x14ac:dyDescent="0.2">
      <c r="A16" s="16" t="s">
        <v>31</v>
      </c>
      <c r="B16" s="10">
        <v>308.73</v>
      </c>
      <c r="C16" s="10">
        <v>0</v>
      </c>
      <c r="D16" s="10">
        <v>0</v>
      </c>
      <c r="E16" s="10">
        <v>0</v>
      </c>
      <c r="F16" s="10">
        <v>0</v>
      </c>
      <c r="G16" s="10">
        <v>0</v>
      </c>
      <c r="H16" s="10">
        <v>0</v>
      </c>
      <c r="I16" s="10">
        <v>0</v>
      </c>
      <c r="J16" s="10">
        <v>0</v>
      </c>
    </row>
    <row r="17" spans="1:10" ht="15" x14ac:dyDescent="0.2">
      <c r="A17" s="16" t="s">
        <v>30</v>
      </c>
      <c r="B17" s="9">
        <v>518082.55</v>
      </c>
      <c r="C17" s="9">
        <v>628869</v>
      </c>
      <c r="D17" s="10">
        <v>121.38</v>
      </c>
      <c r="E17" s="9">
        <v>655700</v>
      </c>
      <c r="F17" s="10">
        <v>104.27</v>
      </c>
      <c r="G17" s="9">
        <v>655700</v>
      </c>
      <c r="H17" s="10">
        <v>100</v>
      </c>
      <c r="I17" s="9">
        <v>655700</v>
      </c>
      <c r="J17" s="10">
        <v>100</v>
      </c>
    </row>
    <row r="18" spans="1:10" ht="15" x14ac:dyDescent="0.2">
      <c r="A18" s="16" t="s">
        <v>28</v>
      </c>
      <c r="B18" s="10">
        <v>135</v>
      </c>
      <c r="C18" s="9">
        <v>3065</v>
      </c>
      <c r="D18" s="9">
        <v>2270.37</v>
      </c>
      <c r="E18" s="9">
        <v>1700</v>
      </c>
      <c r="F18" s="10">
        <v>55.46</v>
      </c>
      <c r="G18" s="9">
        <v>1700</v>
      </c>
      <c r="H18" s="10">
        <v>100</v>
      </c>
      <c r="I18" s="9">
        <v>1700</v>
      </c>
      <c r="J18" s="10">
        <v>100</v>
      </c>
    </row>
    <row r="19" spans="1:10" ht="31.5" x14ac:dyDescent="0.25">
      <c r="A19" s="6" t="s">
        <v>56</v>
      </c>
      <c r="B19" s="8">
        <v>308.73</v>
      </c>
      <c r="C19" s="8">
        <v>0</v>
      </c>
      <c r="D19" s="8">
        <v>0</v>
      </c>
      <c r="E19" s="8">
        <v>0</v>
      </c>
      <c r="F19" s="8">
        <v>0</v>
      </c>
      <c r="G19" s="10">
        <v>0</v>
      </c>
      <c r="H19" s="8">
        <v>0</v>
      </c>
      <c r="I19" s="8">
        <v>0</v>
      </c>
      <c r="J19" s="8">
        <v>0</v>
      </c>
    </row>
    <row r="20" spans="1:10" ht="24" customHeight="1" x14ac:dyDescent="0.25">
      <c r="A20" s="25" t="s">
        <v>55</v>
      </c>
      <c r="B20" s="26">
        <v>308.73</v>
      </c>
      <c r="C20" s="26">
        <v>0</v>
      </c>
      <c r="D20" s="26">
        <v>0</v>
      </c>
      <c r="E20" s="26">
        <v>0</v>
      </c>
      <c r="F20" s="26">
        <v>0</v>
      </c>
      <c r="G20" s="27">
        <v>0</v>
      </c>
      <c r="H20" s="26">
        <v>0</v>
      </c>
      <c r="I20" s="26">
        <v>0</v>
      </c>
      <c r="J20" s="26">
        <v>0</v>
      </c>
    </row>
    <row r="21" spans="1:10" ht="15" x14ac:dyDescent="0.2">
      <c r="A21" s="16" t="s">
        <v>31</v>
      </c>
      <c r="B21" s="10">
        <v>308.73</v>
      </c>
      <c r="C21" s="10">
        <v>0</v>
      </c>
      <c r="D21" s="10">
        <v>0</v>
      </c>
      <c r="E21" s="10">
        <v>0</v>
      </c>
      <c r="F21" s="10">
        <v>0</v>
      </c>
      <c r="G21" s="10">
        <v>0</v>
      </c>
      <c r="H21" s="10">
        <v>0</v>
      </c>
      <c r="I21" s="10">
        <v>0</v>
      </c>
      <c r="J21" s="10">
        <v>0</v>
      </c>
    </row>
    <row r="22" spans="1:10" ht="15.75" x14ac:dyDescent="0.25">
      <c r="A22" s="6" t="s">
        <v>12</v>
      </c>
      <c r="B22" s="8">
        <v>308.73</v>
      </c>
      <c r="C22" s="8">
        <v>0</v>
      </c>
      <c r="D22" s="8">
        <v>0</v>
      </c>
      <c r="E22" s="8">
        <v>0</v>
      </c>
      <c r="F22" s="8">
        <v>0</v>
      </c>
      <c r="G22" s="10">
        <v>0</v>
      </c>
      <c r="H22" s="8">
        <v>0</v>
      </c>
      <c r="I22" s="8">
        <v>0</v>
      </c>
      <c r="J22" s="8">
        <v>0</v>
      </c>
    </row>
    <row r="23" spans="1:10" ht="15.75" x14ac:dyDescent="0.25">
      <c r="A23" s="28" t="s">
        <v>20</v>
      </c>
      <c r="B23" s="8">
        <v>308.73</v>
      </c>
      <c r="C23" s="8">
        <v>0</v>
      </c>
      <c r="D23" s="8">
        <v>0</v>
      </c>
      <c r="E23" s="8">
        <v>0</v>
      </c>
      <c r="F23" s="8">
        <v>0</v>
      </c>
      <c r="G23" s="10">
        <v>0</v>
      </c>
      <c r="H23" s="8">
        <v>0</v>
      </c>
      <c r="I23" s="8">
        <v>0</v>
      </c>
      <c r="J23" s="8">
        <v>0</v>
      </c>
    </row>
    <row r="24" spans="1:10" ht="47.25" x14ac:dyDescent="0.25">
      <c r="A24" s="6" t="s">
        <v>54</v>
      </c>
      <c r="B24" s="7">
        <v>66933.58</v>
      </c>
      <c r="C24" s="7">
        <v>101535</v>
      </c>
      <c r="D24" s="8">
        <v>151.69999999999999</v>
      </c>
      <c r="E24" s="7">
        <v>110980</v>
      </c>
      <c r="F24" s="8">
        <v>109.3</v>
      </c>
      <c r="G24" s="9">
        <v>110980</v>
      </c>
      <c r="H24" s="8">
        <v>100</v>
      </c>
      <c r="I24" s="7">
        <v>110980</v>
      </c>
      <c r="J24" s="8">
        <v>100</v>
      </c>
    </row>
    <row r="25" spans="1:10" ht="39" customHeight="1" x14ac:dyDescent="0.25">
      <c r="A25" s="25" t="s">
        <v>53</v>
      </c>
      <c r="B25" s="29">
        <v>13040.52</v>
      </c>
      <c r="C25" s="29">
        <v>20468</v>
      </c>
      <c r="D25" s="26">
        <v>156.96</v>
      </c>
      <c r="E25" s="29">
        <v>15850</v>
      </c>
      <c r="F25" s="26">
        <v>77.44</v>
      </c>
      <c r="G25" s="30">
        <v>15850</v>
      </c>
      <c r="H25" s="26">
        <v>100</v>
      </c>
      <c r="I25" s="29">
        <v>15850</v>
      </c>
      <c r="J25" s="26">
        <v>100</v>
      </c>
    </row>
    <row r="26" spans="1:10" ht="15" x14ac:dyDescent="0.2">
      <c r="A26" s="16" t="s">
        <v>38</v>
      </c>
      <c r="B26" s="10">
        <v>677.06</v>
      </c>
      <c r="C26" s="10">
        <v>573</v>
      </c>
      <c r="D26" s="10">
        <v>84.63</v>
      </c>
      <c r="E26" s="10">
        <v>0</v>
      </c>
      <c r="F26" s="10">
        <v>0</v>
      </c>
      <c r="G26" s="10">
        <v>0</v>
      </c>
      <c r="H26" s="10">
        <v>0</v>
      </c>
      <c r="I26" s="10">
        <v>0</v>
      </c>
      <c r="J26" s="10">
        <v>0</v>
      </c>
    </row>
    <row r="27" spans="1:10" ht="15.75" x14ac:dyDescent="0.25">
      <c r="A27" s="6" t="s">
        <v>12</v>
      </c>
      <c r="B27" s="8">
        <v>677.06</v>
      </c>
      <c r="C27" s="8">
        <v>573</v>
      </c>
      <c r="D27" s="8">
        <v>84.63</v>
      </c>
      <c r="E27" s="8">
        <v>0</v>
      </c>
      <c r="F27" s="8">
        <v>0</v>
      </c>
      <c r="G27" s="10">
        <v>0</v>
      </c>
      <c r="H27" s="8">
        <v>0</v>
      </c>
      <c r="I27" s="8">
        <v>0</v>
      </c>
      <c r="J27" s="8">
        <v>0</v>
      </c>
    </row>
    <row r="28" spans="1:10" ht="15.75" x14ac:dyDescent="0.25">
      <c r="A28" s="28" t="s">
        <v>21</v>
      </c>
      <c r="B28" s="8">
        <v>100</v>
      </c>
      <c r="C28" s="8">
        <v>0</v>
      </c>
      <c r="D28" s="8">
        <v>0</v>
      </c>
      <c r="E28" s="8">
        <v>0</v>
      </c>
      <c r="F28" s="8">
        <v>0</v>
      </c>
      <c r="G28" s="10">
        <v>0</v>
      </c>
      <c r="H28" s="8">
        <v>0</v>
      </c>
      <c r="I28" s="8">
        <v>0</v>
      </c>
      <c r="J28" s="8">
        <v>0</v>
      </c>
    </row>
    <row r="29" spans="1:10" ht="15.75" x14ac:dyDescent="0.25">
      <c r="A29" s="28" t="s">
        <v>20</v>
      </c>
      <c r="B29" s="8">
        <v>577.05999999999995</v>
      </c>
      <c r="C29" s="8">
        <v>573</v>
      </c>
      <c r="D29" s="8">
        <v>99.3</v>
      </c>
      <c r="E29" s="8">
        <v>0</v>
      </c>
      <c r="F29" s="8">
        <v>0</v>
      </c>
      <c r="G29" s="10">
        <v>0</v>
      </c>
      <c r="H29" s="8">
        <v>0</v>
      </c>
      <c r="I29" s="8">
        <v>0</v>
      </c>
      <c r="J29" s="8">
        <v>0</v>
      </c>
    </row>
    <row r="30" spans="1:10" ht="15" x14ac:dyDescent="0.2">
      <c r="A30" s="16" t="s">
        <v>36</v>
      </c>
      <c r="B30" s="10">
        <v>672.87</v>
      </c>
      <c r="C30" s="9">
        <v>1830</v>
      </c>
      <c r="D30" s="10">
        <v>271.97000000000003</v>
      </c>
      <c r="E30" s="9">
        <v>1900</v>
      </c>
      <c r="F30" s="10">
        <v>103.83</v>
      </c>
      <c r="G30" s="9">
        <v>1900</v>
      </c>
      <c r="H30" s="10">
        <v>100</v>
      </c>
      <c r="I30" s="9">
        <v>1900</v>
      </c>
      <c r="J30" s="10">
        <v>100</v>
      </c>
    </row>
    <row r="31" spans="1:10" ht="15.75" x14ac:dyDescent="0.25">
      <c r="A31" s="6" t="s">
        <v>12</v>
      </c>
      <c r="B31" s="8">
        <v>672.87</v>
      </c>
      <c r="C31" s="7">
        <v>1830</v>
      </c>
      <c r="D31" s="8">
        <v>271.97000000000003</v>
      </c>
      <c r="E31" s="7">
        <v>1700</v>
      </c>
      <c r="F31" s="8">
        <v>92.9</v>
      </c>
      <c r="G31" s="9">
        <v>1700</v>
      </c>
      <c r="H31" s="8">
        <v>100</v>
      </c>
      <c r="I31" s="7">
        <v>1700</v>
      </c>
      <c r="J31" s="8">
        <v>100</v>
      </c>
    </row>
    <row r="32" spans="1:10" ht="15.75" x14ac:dyDescent="0.25">
      <c r="A32" s="28" t="s">
        <v>20</v>
      </c>
      <c r="B32" s="8">
        <v>672.87</v>
      </c>
      <c r="C32" s="7">
        <v>1830</v>
      </c>
      <c r="D32" s="8">
        <v>271.97000000000003</v>
      </c>
      <c r="E32" s="7">
        <v>1700</v>
      </c>
      <c r="F32" s="8">
        <v>92.9</v>
      </c>
      <c r="G32" s="9">
        <v>1700</v>
      </c>
      <c r="H32" s="8">
        <v>100</v>
      </c>
      <c r="I32" s="7">
        <v>1700</v>
      </c>
      <c r="J32" s="8">
        <v>100</v>
      </c>
    </row>
    <row r="33" spans="1:10" ht="31.5" x14ac:dyDescent="0.25">
      <c r="A33" s="6" t="s">
        <v>13</v>
      </c>
      <c r="B33" s="8">
        <v>0</v>
      </c>
      <c r="C33" s="8">
        <v>0</v>
      </c>
      <c r="D33" s="8">
        <v>0</v>
      </c>
      <c r="E33" s="8">
        <v>200</v>
      </c>
      <c r="F33" s="8">
        <v>0</v>
      </c>
      <c r="G33" s="10">
        <v>200</v>
      </c>
      <c r="H33" s="8">
        <v>100</v>
      </c>
      <c r="I33" s="8">
        <v>200</v>
      </c>
      <c r="J33" s="8">
        <v>100</v>
      </c>
    </row>
    <row r="34" spans="1:10" ht="31.5" x14ac:dyDescent="0.25">
      <c r="A34" s="28" t="s">
        <v>16</v>
      </c>
      <c r="B34" s="8">
        <v>0</v>
      </c>
      <c r="C34" s="8">
        <v>0</v>
      </c>
      <c r="D34" s="8">
        <v>0</v>
      </c>
      <c r="E34" s="8">
        <v>200</v>
      </c>
      <c r="F34" s="8">
        <v>0</v>
      </c>
      <c r="G34" s="10">
        <v>200</v>
      </c>
      <c r="H34" s="8">
        <v>100</v>
      </c>
      <c r="I34" s="8">
        <v>200</v>
      </c>
      <c r="J34" s="8">
        <v>100</v>
      </c>
    </row>
    <row r="35" spans="1:10" ht="15" x14ac:dyDescent="0.2">
      <c r="A35" s="16" t="s">
        <v>34</v>
      </c>
      <c r="B35" s="9">
        <v>4193.8500000000004</v>
      </c>
      <c r="C35" s="9">
        <v>11700</v>
      </c>
      <c r="D35" s="10">
        <v>278.98</v>
      </c>
      <c r="E35" s="9">
        <v>9800</v>
      </c>
      <c r="F35" s="10">
        <v>83.76</v>
      </c>
      <c r="G35" s="9">
        <v>9800</v>
      </c>
      <c r="H35" s="10">
        <v>100</v>
      </c>
      <c r="I35" s="9">
        <v>9800</v>
      </c>
      <c r="J35" s="10">
        <v>100</v>
      </c>
    </row>
    <row r="36" spans="1:10" ht="15.75" x14ac:dyDescent="0.25">
      <c r="A36" s="6" t="s">
        <v>12</v>
      </c>
      <c r="B36" s="7">
        <v>4193.8500000000004</v>
      </c>
      <c r="C36" s="7">
        <v>11700</v>
      </c>
      <c r="D36" s="8">
        <v>278.98</v>
      </c>
      <c r="E36" s="7">
        <v>9800</v>
      </c>
      <c r="F36" s="8">
        <v>83.76</v>
      </c>
      <c r="G36" s="9">
        <v>9800</v>
      </c>
      <c r="H36" s="8">
        <v>100</v>
      </c>
      <c r="I36" s="7">
        <v>9800</v>
      </c>
      <c r="J36" s="8">
        <v>100</v>
      </c>
    </row>
    <row r="37" spans="1:10" ht="15.75" x14ac:dyDescent="0.25">
      <c r="A37" s="28" t="s">
        <v>20</v>
      </c>
      <c r="B37" s="7">
        <v>4193.8500000000004</v>
      </c>
      <c r="C37" s="7">
        <v>11700</v>
      </c>
      <c r="D37" s="8">
        <v>278.98</v>
      </c>
      <c r="E37" s="7">
        <v>9800</v>
      </c>
      <c r="F37" s="8">
        <v>83.76</v>
      </c>
      <c r="G37" s="9">
        <v>9800</v>
      </c>
      <c r="H37" s="8">
        <v>100</v>
      </c>
      <c r="I37" s="7">
        <v>9800</v>
      </c>
      <c r="J37" s="8">
        <v>100</v>
      </c>
    </row>
    <row r="38" spans="1:10" ht="15" x14ac:dyDescent="0.2">
      <c r="A38" s="16" t="s">
        <v>30</v>
      </c>
      <c r="B38" s="9">
        <v>7361.74</v>
      </c>
      <c r="C38" s="9">
        <v>5100</v>
      </c>
      <c r="D38" s="10">
        <v>69.28</v>
      </c>
      <c r="E38" s="9">
        <v>3750</v>
      </c>
      <c r="F38" s="10">
        <v>73.53</v>
      </c>
      <c r="G38" s="9">
        <v>3750</v>
      </c>
      <c r="H38" s="10">
        <v>100</v>
      </c>
      <c r="I38" s="9">
        <v>3750</v>
      </c>
      <c r="J38" s="10">
        <v>100</v>
      </c>
    </row>
    <row r="39" spans="1:10" ht="15.75" x14ac:dyDescent="0.25">
      <c r="A39" s="6" t="s">
        <v>12</v>
      </c>
      <c r="B39" s="7">
        <v>5717.71</v>
      </c>
      <c r="C39" s="7">
        <v>4100</v>
      </c>
      <c r="D39" s="8">
        <v>71.709999999999994</v>
      </c>
      <c r="E39" s="7">
        <v>2750</v>
      </c>
      <c r="F39" s="8">
        <v>67.069999999999993</v>
      </c>
      <c r="G39" s="9">
        <v>2750</v>
      </c>
      <c r="H39" s="8">
        <v>100</v>
      </c>
      <c r="I39" s="7">
        <v>2750</v>
      </c>
      <c r="J39" s="8">
        <v>100</v>
      </c>
    </row>
    <row r="40" spans="1:10" ht="15.75" x14ac:dyDescent="0.25">
      <c r="A40" s="28" t="s">
        <v>20</v>
      </c>
      <c r="B40" s="7">
        <v>1865.4</v>
      </c>
      <c r="C40" s="8">
        <v>100</v>
      </c>
      <c r="D40" s="8">
        <v>5.36</v>
      </c>
      <c r="E40" s="8">
        <v>100</v>
      </c>
      <c r="F40" s="8">
        <v>100</v>
      </c>
      <c r="G40" s="10">
        <v>100</v>
      </c>
      <c r="H40" s="8">
        <v>100</v>
      </c>
      <c r="I40" s="8">
        <v>100</v>
      </c>
      <c r="J40" s="8">
        <v>100</v>
      </c>
    </row>
    <row r="41" spans="1:10" ht="31.5" x14ac:dyDescent="0.25">
      <c r="A41" s="28" t="s">
        <v>18</v>
      </c>
      <c r="B41" s="7">
        <v>3852.31</v>
      </c>
      <c r="C41" s="7">
        <v>4000</v>
      </c>
      <c r="D41" s="8">
        <v>103.83</v>
      </c>
      <c r="E41" s="7">
        <v>2650</v>
      </c>
      <c r="F41" s="8">
        <v>66.25</v>
      </c>
      <c r="G41" s="9">
        <v>2650</v>
      </c>
      <c r="H41" s="8">
        <v>100</v>
      </c>
      <c r="I41" s="7">
        <v>2650</v>
      </c>
      <c r="J41" s="8">
        <v>100</v>
      </c>
    </row>
    <row r="42" spans="1:10" ht="31.5" x14ac:dyDescent="0.25">
      <c r="A42" s="6" t="s">
        <v>13</v>
      </c>
      <c r="B42" s="7">
        <v>1644.03</v>
      </c>
      <c r="C42" s="7">
        <v>1000</v>
      </c>
      <c r="D42" s="8">
        <v>60.83</v>
      </c>
      <c r="E42" s="7">
        <v>1000</v>
      </c>
      <c r="F42" s="8">
        <v>100</v>
      </c>
      <c r="G42" s="9">
        <v>1000</v>
      </c>
      <c r="H42" s="8">
        <v>100</v>
      </c>
      <c r="I42" s="7">
        <v>1000</v>
      </c>
      <c r="J42" s="8">
        <v>100</v>
      </c>
    </row>
    <row r="43" spans="1:10" ht="31.5" x14ac:dyDescent="0.25">
      <c r="A43" s="28" t="s">
        <v>16</v>
      </c>
      <c r="B43" s="7">
        <v>1644.03</v>
      </c>
      <c r="C43" s="7">
        <v>1000</v>
      </c>
      <c r="D43" s="8">
        <v>60.83</v>
      </c>
      <c r="E43" s="7">
        <v>1000</v>
      </c>
      <c r="F43" s="8">
        <v>100</v>
      </c>
      <c r="G43" s="9">
        <v>1000</v>
      </c>
      <c r="H43" s="8">
        <v>100</v>
      </c>
      <c r="I43" s="7">
        <v>1000</v>
      </c>
      <c r="J43" s="8">
        <v>100</v>
      </c>
    </row>
    <row r="44" spans="1:10" ht="15" x14ac:dyDescent="0.2">
      <c r="A44" s="16" t="s">
        <v>28</v>
      </c>
      <c r="B44" s="10">
        <v>135</v>
      </c>
      <c r="C44" s="9">
        <v>1265</v>
      </c>
      <c r="D44" s="10">
        <v>937.04</v>
      </c>
      <c r="E44" s="10">
        <v>400</v>
      </c>
      <c r="F44" s="10">
        <v>31.62</v>
      </c>
      <c r="G44" s="10">
        <v>400</v>
      </c>
      <c r="H44" s="10">
        <v>100</v>
      </c>
      <c r="I44" s="10">
        <v>400</v>
      </c>
      <c r="J44" s="10">
        <v>100</v>
      </c>
    </row>
    <row r="45" spans="1:10" ht="15.75" x14ac:dyDescent="0.25">
      <c r="A45" s="6" t="s">
        <v>12</v>
      </c>
      <c r="B45" s="8">
        <v>135</v>
      </c>
      <c r="C45" s="7">
        <v>1265</v>
      </c>
      <c r="D45" s="8">
        <v>937.04</v>
      </c>
      <c r="E45" s="8">
        <v>400</v>
      </c>
      <c r="F45" s="8">
        <v>31.62</v>
      </c>
      <c r="G45" s="10">
        <v>400</v>
      </c>
      <c r="H45" s="8">
        <v>100</v>
      </c>
      <c r="I45" s="8">
        <v>400</v>
      </c>
      <c r="J45" s="8">
        <v>100</v>
      </c>
    </row>
    <row r="46" spans="1:10" ht="15.75" x14ac:dyDescent="0.25">
      <c r="A46" s="28" t="s">
        <v>20</v>
      </c>
      <c r="B46" s="8">
        <v>135</v>
      </c>
      <c r="C46" s="7">
        <v>1265</v>
      </c>
      <c r="D46" s="8">
        <v>937.04</v>
      </c>
      <c r="E46" s="8">
        <v>400</v>
      </c>
      <c r="F46" s="8">
        <v>31.62</v>
      </c>
      <c r="G46" s="10">
        <v>400</v>
      </c>
      <c r="H46" s="8">
        <v>100</v>
      </c>
      <c r="I46" s="8">
        <v>400</v>
      </c>
      <c r="J46" s="8">
        <v>100</v>
      </c>
    </row>
    <row r="47" spans="1:10" ht="29.25" customHeight="1" x14ac:dyDescent="0.25">
      <c r="A47" s="25" t="s">
        <v>52</v>
      </c>
      <c r="B47" s="29">
        <v>17693.73</v>
      </c>
      <c r="C47" s="29">
        <v>17919</v>
      </c>
      <c r="D47" s="26">
        <v>101.27</v>
      </c>
      <c r="E47" s="29">
        <v>17300</v>
      </c>
      <c r="F47" s="26">
        <v>96.55</v>
      </c>
      <c r="G47" s="30">
        <v>17300</v>
      </c>
      <c r="H47" s="26">
        <v>100</v>
      </c>
      <c r="I47" s="29">
        <v>17300</v>
      </c>
      <c r="J47" s="26">
        <v>100</v>
      </c>
    </row>
    <row r="48" spans="1:10" ht="15" x14ac:dyDescent="0.2">
      <c r="A48" s="16" t="s">
        <v>34</v>
      </c>
      <c r="B48" s="10">
        <v>392.91</v>
      </c>
      <c r="C48" s="10">
        <v>500</v>
      </c>
      <c r="D48" s="10">
        <v>127.26</v>
      </c>
      <c r="E48" s="10">
        <v>300</v>
      </c>
      <c r="F48" s="10">
        <v>60</v>
      </c>
      <c r="G48" s="10">
        <v>300</v>
      </c>
      <c r="H48" s="10">
        <v>100</v>
      </c>
      <c r="I48" s="10">
        <v>300</v>
      </c>
      <c r="J48" s="10">
        <v>100</v>
      </c>
    </row>
    <row r="49" spans="1:10" ht="15.75" x14ac:dyDescent="0.25">
      <c r="A49" s="6" t="s">
        <v>12</v>
      </c>
      <c r="B49" s="8">
        <v>392.91</v>
      </c>
      <c r="C49" s="8">
        <v>500</v>
      </c>
      <c r="D49" s="8">
        <v>127.26</v>
      </c>
      <c r="E49" s="8">
        <v>300</v>
      </c>
      <c r="F49" s="8">
        <v>60</v>
      </c>
      <c r="G49" s="10">
        <v>300</v>
      </c>
      <c r="H49" s="8">
        <v>100</v>
      </c>
      <c r="I49" s="8">
        <v>300</v>
      </c>
      <c r="J49" s="8">
        <v>100</v>
      </c>
    </row>
    <row r="50" spans="1:10" ht="15.75" x14ac:dyDescent="0.25">
      <c r="A50" s="28" t="s">
        <v>20</v>
      </c>
      <c r="B50" s="8">
        <v>392.91</v>
      </c>
      <c r="C50" s="8">
        <v>500</v>
      </c>
      <c r="D50" s="8">
        <v>127.26</v>
      </c>
      <c r="E50" s="8">
        <v>300</v>
      </c>
      <c r="F50" s="8">
        <v>60</v>
      </c>
      <c r="G50" s="10">
        <v>300</v>
      </c>
      <c r="H50" s="8">
        <v>100</v>
      </c>
      <c r="I50" s="8">
        <v>300</v>
      </c>
      <c r="J50" s="8">
        <v>100</v>
      </c>
    </row>
    <row r="51" spans="1:10" ht="15" x14ac:dyDescent="0.2">
      <c r="A51" s="16" t="s">
        <v>30</v>
      </c>
      <c r="B51" s="9">
        <v>17300.82</v>
      </c>
      <c r="C51" s="9">
        <v>17419</v>
      </c>
      <c r="D51" s="10">
        <v>100.68</v>
      </c>
      <c r="E51" s="9">
        <v>17000</v>
      </c>
      <c r="F51" s="10">
        <v>97.59</v>
      </c>
      <c r="G51" s="9">
        <v>17000</v>
      </c>
      <c r="H51" s="10">
        <v>100</v>
      </c>
      <c r="I51" s="9">
        <v>17000</v>
      </c>
      <c r="J51" s="10">
        <v>100</v>
      </c>
    </row>
    <row r="52" spans="1:10" ht="15.75" x14ac:dyDescent="0.25">
      <c r="A52" s="6" t="s">
        <v>12</v>
      </c>
      <c r="B52" s="7">
        <v>17300.82</v>
      </c>
      <c r="C52" s="7">
        <v>17419</v>
      </c>
      <c r="D52" s="8">
        <v>100.68</v>
      </c>
      <c r="E52" s="7">
        <v>17000</v>
      </c>
      <c r="F52" s="8">
        <v>97.59</v>
      </c>
      <c r="G52" s="9">
        <v>17000</v>
      </c>
      <c r="H52" s="8">
        <v>100</v>
      </c>
      <c r="I52" s="7">
        <v>17000</v>
      </c>
      <c r="J52" s="8">
        <v>100</v>
      </c>
    </row>
    <row r="53" spans="1:10" ht="15.75" x14ac:dyDescent="0.25">
      <c r="A53" s="28" t="s">
        <v>20</v>
      </c>
      <c r="B53" s="7">
        <v>17300.82</v>
      </c>
      <c r="C53" s="7">
        <v>17419</v>
      </c>
      <c r="D53" s="8">
        <v>100.68</v>
      </c>
      <c r="E53" s="7">
        <v>17000</v>
      </c>
      <c r="F53" s="8">
        <v>97.59</v>
      </c>
      <c r="G53" s="9">
        <v>17000</v>
      </c>
      <c r="H53" s="8">
        <v>100</v>
      </c>
      <c r="I53" s="7">
        <v>17000</v>
      </c>
      <c r="J53" s="8">
        <v>100</v>
      </c>
    </row>
    <row r="54" spans="1:10" ht="31.5" customHeight="1" x14ac:dyDescent="0.25">
      <c r="A54" s="25" t="s">
        <v>51</v>
      </c>
      <c r="B54" s="29">
        <v>34609.15</v>
      </c>
      <c r="C54" s="29">
        <v>61598</v>
      </c>
      <c r="D54" s="26">
        <v>177.98</v>
      </c>
      <c r="E54" s="29">
        <v>76180</v>
      </c>
      <c r="F54" s="26">
        <v>123.67</v>
      </c>
      <c r="G54" s="30">
        <v>76180</v>
      </c>
      <c r="H54" s="26">
        <v>100</v>
      </c>
      <c r="I54" s="29">
        <v>76180</v>
      </c>
      <c r="J54" s="26">
        <v>100</v>
      </c>
    </row>
    <row r="55" spans="1:10" ht="15" x14ac:dyDescent="0.2">
      <c r="A55" s="16" t="s">
        <v>38</v>
      </c>
      <c r="B55" s="9">
        <v>6241.94</v>
      </c>
      <c r="C55" s="9">
        <v>10098</v>
      </c>
      <c r="D55" s="10">
        <v>161.78</v>
      </c>
      <c r="E55" s="9">
        <v>15180</v>
      </c>
      <c r="F55" s="10">
        <v>150.33000000000001</v>
      </c>
      <c r="G55" s="9">
        <v>15180</v>
      </c>
      <c r="H55" s="10">
        <v>100</v>
      </c>
      <c r="I55" s="9">
        <v>15180</v>
      </c>
      <c r="J55" s="10">
        <v>100</v>
      </c>
    </row>
    <row r="56" spans="1:10" ht="15.75" x14ac:dyDescent="0.25">
      <c r="A56" s="6" t="s">
        <v>12</v>
      </c>
      <c r="B56" s="7">
        <v>6241.94</v>
      </c>
      <c r="C56" s="7">
        <v>10098</v>
      </c>
      <c r="D56" s="8">
        <v>161.78</v>
      </c>
      <c r="E56" s="7">
        <v>15180</v>
      </c>
      <c r="F56" s="8">
        <v>150.33000000000001</v>
      </c>
      <c r="G56" s="9">
        <v>15180</v>
      </c>
      <c r="H56" s="8">
        <v>100</v>
      </c>
      <c r="I56" s="7">
        <v>15180</v>
      </c>
      <c r="J56" s="8">
        <v>100</v>
      </c>
    </row>
    <row r="57" spans="1:10" ht="15.75" x14ac:dyDescent="0.25">
      <c r="A57" s="28" t="s">
        <v>21</v>
      </c>
      <c r="B57" s="7">
        <v>3189.84</v>
      </c>
      <c r="C57" s="7">
        <v>6222</v>
      </c>
      <c r="D57" s="8">
        <v>195.06</v>
      </c>
      <c r="E57" s="7">
        <v>9920</v>
      </c>
      <c r="F57" s="8">
        <v>159.43</v>
      </c>
      <c r="G57" s="9">
        <v>9920</v>
      </c>
      <c r="H57" s="8">
        <v>100</v>
      </c>
      <c r="I57" s="7">
        <v>9920</v>
      </c>
      <c r="J57" s="8">
        <v>100</v>
      </c>
    </row>
    <row r="58" spans="1:10" ht="15.75" x14ac:dyDescent="0.25">
      <c r="A58" s="28" t="s">
        <v>20</v>
      </c>
      <c r="B58" s="7">
        <v>3052.1</v>
      </c>
      <c r="C58" s="7">
        <v>3876</v>
      </c>
      <c r="D58" s="8">
        <v>126.99</v>
      </c>
      <c r="E58" s="7">
        <v>5260</v>
      </c>
      <c r="F58" s="8">
        <v>135.71</v>
      </c>
      <c r="G58" s="9">
        <v>5260</v>
      </c>
      <c r="H58" s="8">
        <v>100</v>
      </c>
      <c r="I58" s="7">
        <v>5260</v>
      </c>
      <c r="J58" s="8">
        <v>100</v>
      </c>
    </row>
    <row r="59" spans="1:10" ht="15" x14ac:dyDescent="0.2">
      <c r="A59" s="16" t="s">
        <v>34</v>
      </c>
      <c r="B59" s="9">
        <v>8948.43</v>
      </c>
      <c r="C59" s="9">
        <v>13000</v>
      </c>
      <c r="D59" s="10">
        <v>145.28</v>
      </c>
      <c r="E59" s="9">
        <v>13000</v>
      </c>
      <c r="F59" s="10">
        <v>100</v>
      </c>
      <c r="G59" s="9">
        <v>13000</v>
      </c>
      <c r="H59" s="10">
        <v>100</v>
      </c>
      <c r="I59" s="9">
        <v>13000</v>
      </c>
      <c r="J59" s="10">
        <v>100</v>
      </c>
    </row>
    <row r="60" spans="1:10" ht="15.75" x14ac:dyDescent="0.25">
      <c r="A60" s="6" t="s">
        <v>12</v>
      </c>
      <c r="B60" s="7">
        <v>8948.43</v>
      </c>
      <c r="C60" s="7">
        <v>13000</v>
      </c>
      <c r="D60" s="8">
        <v>145.28</v>
      </c>
      <c r="E60" s="7">
        <v>13000</v>
      </c>
      <c r="F60" s="8">
        <v>100</v>
      </c>
      <c r="G60" s="9">
        <v>13000</v>
      </c>
      <c r="H60" s="8">
        <v>100</v>
      </c>
      <c r="I60" s="7">
        <v>13000</v>
      </c>
      <c r="J60" s="8">
        <v>100</v>
      </c>
    </row>
    <row r="61" spans="1:10" ht="15.75" x14ac:dyDescent="0.25">
      <c r="A61" s="28" t="s">
        <v>20</v>
      </c>
      <c r="B61" s="7">
        <v>8948.43</v>
      </c>
      <c r="C61" s="7">
        <v>13000</v>
      </c>
      <c r="D61" s="8">
        <v>145.28</v>
      </c>
      <c r="E61" s="7">
        <v>13000</v>
      </c>
      <c r="F61" s="8">
        <v>100</v>
      </c>
      <c r="G61" s="9">
        <v>13000</v>
      </c>
      <c r="H61" s="8">
        <v>100</v>
      </c>
      <c r="I61" s="7">
        <v>13000</v>
      </c>
      <c r="J61" s="8">
        <v>100</v>
      </c>
    </row>
    <row r="62" spans="1:10" ht="15" x14ac:dyDescent="0.2">
      <c r="A62" s="16" t="s">
        <v>30</v>
      </c>
      <c r="B62" s="9">
        <v>19418.78</v>
      </c>
      <c r="C62" s="9">
        <v>38500</v>
      </c>
      <c r="D62" s="10">
        <v>198.26</v>
      </c>
      <c r="E62" s="9">
        <v>48000</v>
      </c>
      <c r="F62" s="10">
        <v>124.68</v>
      </c>
      <c r="G62" s="9">
        <v>48000</v>
      </c>
      <c r="H62" s="10">
        <v>100</v>
      </c>
      <c r="I62" s="9">
        <v>48000</v>
      </c>
      <c r="J62" s="10">
        <v>100</v>
      </c>
    </row>
    <row r="63" spans="1:10" ht="15.75" x14ac:dyDescent="0.25">
      <c r="A63" s="6" t="s">
        <v>12</v>
      </c>
      <c r="B63" s="7">
        <v>19418.78</v>
      </c>
      <c r="C63" s="7">
        <v>38500</v>
      </c>
      <c r="D63" s="8">
        <v>198.26</v>
      </c>
      <c r="E63" s="7">
        <v>48000</v>
      </c>
      <c r="F63" s="8">
        <v>124.68</v>
      </c>
      <c r="G63" s="9">
        <v>48000</v>
      </c>
      <c r="H63" s="8">
        <v>100</v>
      </c>
      <c r="I63" s="7">
        <v>48000</v>
      </c>
      <c r="J63" s="8">
        <v>100</v>
      </c>
    </row>
    <row r="64" spans="1:10" ht="15.75" x14ac:dyDescent="0.25">
      <c r="A64" s="28" t="s">
        <v>21</v>
      </c>
      <c r="B64" s="7">
        <v>19099.91</v>
      </c>
      <c r="C64" s="7">
        <v>37300</v>
      </c>
      <c r="D64" s="8">
        <v>195.29</v>
      </c>
      <c r="E64" s="7">
        <v>46600</v>
      </c>
      <c r="F64" s="8">
        <v>124.93</v>
      </c>
      <c r="G64" s="9">
        <v>46600</v>
      </c>
      <c r="H64" s="8">
        <v>100</v>
      </c>
      <c r="I64" s="7">
        <v>46600</v>
      </c>
      <c r="J64" s="8">
        <v>100</v>
      </c>
    </row>
    <row r="65" spans="1:10" ht="15.75" x14ac:dyDescent="0.25">
      <c r="A65" s="28" t="s">
        <v>20</v>
      </c>
      <c r="B65" s="8">
        <v>318.87</v>
      </c>
      <c r="C65" s="7">
        <v>1200</v>
      </c>
      <c r="D65" s="8">
        <v>376.33</v>
      </c>
      <c r="E65" s="7">
        <v>1400</v>
      </c>
      <c r="F65" s="8">
        <v>116.67</v>
      </c>
      <c r="G65" s="9">
        <v>1400</v>
      </c>
      <c r="H65" s="8">
        <v>100</v>
      </c>
      <c r="I65" s="7">
        <v>1400</v>
      </c>
      <c r="J65" s="8">
        <v>100</v>
      </c>
    </row>
    <row r="66" spans="1:10" ht="30.75" customHeight="1" x14ac:dyDescent="0.25">
      <c r="A66" s="25" t="s">
        <v>50</v>
      </c>
      <c r="B66" s="29">
        <v>1400</v>
      </c>
      <c r="C66" s="29">
        <v>1400</v>
      </c>
      <c r="D66" s="26">
        <v>100</v>
      </c>
      <c r="E66" s="29">
        <v>1400</v>
      </c>
      <c r="F66" s="26">
        <v>100</v>
      </c>
      <c r="G66" s="30">
        <v>1400</v>
      </c>
      <c r="H66" s="26">
        <v>100</v>
      </c>
      <c r="I66" s="29">
        <v>1400</v>
      </c>
      <c r="J66" s="26">
        <v>100</v>
      </c>
    </row>
    <row r="67" spans="1:10" ht="15" x14ac:dyDescent="0.2">
      <c r="A67" s="16" t="s">
        <v>38</v>
      </c>
      <c r="B67" s="9">
        <v>1400</v>
      </c>
      <c r="C67" s="9">
        <v>1400</v>
      </c>
      <c r="D67" s="10">
        <v>100</v>
      </c>
      <c r="E67" s="9">
        <v>1400</v>
      </c>
      <c r="F67" s="10">
        <v>100</v>
      </c>
      <c r="G67" s="9">
        <v>1400</v>
      </c>
      <c r="H67" s="10">
        <v>100</v>
      </c>
      <c r="I67" s="9">
        <v>1400</v>
      </c>
      <c r="J67" s="10">
        <v>100</v>
      </c>
    </row>
    <row r="68" spans="1:10" ht="15.75" x14ac:dyDescent="0.25">
      <c r="A68" s="6" t="s">
        <v>12</v>
      </c>
      <c r="B68" s="8">
        <v>400</v>
      </c>
      <c r="C68" s="8">
        <v>400</v>
      </c>
      <c r="D68" s="8">
        <v>100</v>
      </c>
      <c r="E68" s="8">
        <v>400</v>
      </c>
      <c r="F68" s="8">
        <v>100</v>
      </c>
      <c r="G68" s="10">
        <v>400</v>
      </c>
      <c r="H68" s="8">
        <v>100</v>
      </c>
      <c r="I68" s="8">
        <v>400</v>
      </c>
      <c r="J68" s="8">
        <v>100</v>
      </c>
    </row>
    <row r="69" spans="1:10" ht="15.75" x14ac:dyDescent="0.25">
      <c r="A69" s="28" t="s">
        <v>20</v>
      </c>
      <c r="B69" s="8">
        <v>400</v>
      </c>
      <c r="C69" s="8">
        <v>400</v>
      </c>
      <c r="D69" s="8">
        <v>100</v>
      </c>
      <c r="E69" s="8">
        <v>400</v>
      </c>
      <c r="F69" s="8">
        <v>100</v>
      </c>
      <c r="G69" s="10">
        <v>400</v>
      </c>
      <c r="H69" s="8">
        <v>100</v>
      </c>
      <c r="I69" s="8">
        <v>400</v>
      </c>
      <c r="J69" s="8">
        <v>100</v>
      </c>
    </row>
    <row r="70" spans="1:10" ht="31.5" x14ac:dyDescent="0.25">
      <c r="A70" s="6" t="s">
        <v>13</v>
      </c>
      <c r="B70" s="7">
        <v>1000</v>
      </c>
      <c r="C70" s="7">
        <v>1000</v>
      </c>
      <c r="D70" s="8">
        <v>100</v>
      </c>
      <c r="E70" s="7">
        <v>1000</v>
      </c>
      <c r="F70" s="8">
        <v>100</v>
      </c>
      <c r="G70" s="9">
        <v>1000</v>
      </c>
      <c r="H70" s="8">
        <v>100</v>
      </c>
      <c r="I70" s="7">
        <v>1000</v>
      </c>
      <c r="J70" s="8">
        <v>100</v>
      </c>
    </row>
    <row r="71" spans="1:10" ht="31.5" x14ac:dyDescent="0.25">
      <c r="A71" s="28" t="s">
        <v>16</v>
      </c>
      <c r="B71" s="7">
        <v>1000</v>
      </c>
      <c r="C71" s="7">
        <v>1000</v>
      </c>
      <c r="D71" s="8">
        <v>100</v>
      </c>
      <c r="E71" s="7">
        <v>1000</v>
      </c>
      <c r="F71" s="8">
        <v>100</v>
      </c>
      <c r="G71" s="9">
        <v>1000</v>
      </c>
      <c r="H71" s="8">
        <v>100</v>
      </c>
      <c r="I71" s="7">
        <v>1000</v>
      </c>
      <c r="J71" s="8">
        <v>100</v>
      </c>
    </row>
    <row r="72" spans="1:10" ht="39.75" customHeight="1" x14ac:dyDescent="0.25">
      <c r="A72" s="25" t="s">
        <v>49</v>
      </c>
      <c r="B72" s="26">
        <v>125.18</v>
      </c>
      <c r="C72" s="26">
        <v>150</v>
      </c>
      <c r="D72" s="26">
        <v>119.83</v>
      </c>
      <c r="E72" s="26">
        <v>150</v>
      </c>
      <c r="F72" s="26">
        <v>100</v>
      </c>
      <c r="G72" s="27">
        <v>150</v>
      </c>
      <c r="H72" s="26">
        <v>100</v>
      </c>
      <c r="I72" s="26">
        <v>150</v>
      </c>
      <c r="J72" s="26">
        <v>100</v>
      </c>
    </row>
    <row r="73" spans="1:10" ht="15" x14ac:dyDescent="0.2">
      <c r="A73" s="16" t="s">
        <v>30</v>
      </c>
      <c r="B73" s="10">
        <v>125.18</v>
      </c>
      <c r="C73" s="10">
        <v>150</v>
      </c>
      <c r="D73" s="10">
        <v>119.83</v>
      </c>
      <c r="E73" s="10">
        <v>150</v>
      </c>
      <c r="F73" s="10">
        <v>100</v>
      </c>
      <c r="G73" s="10">
        <v>150</v>
      </c>
      <c r="H73" s="10">
        <v>100</v>
      </c>
      <c r="I73" s="10">
        <v>150</v>
      </c>
      <c r="J73" s="10">
        <v>100</v>
      </c>
    </row>
    <row r="74" spans="1:10" ht="15.75" x14ac:dyDescent="0.25">
      <c r="A74" s="6" t="s">
        <v>12</v>
      </c>
      <c r="B74" s="8">
        <v>125.18</v>
      </c>
      <c r="C74" s="8">
        <v>150</v>
      </c>
      <c r="D74" s="8">
        <v>119.83</v>
      </c>
      <c r="E74" s="8">
        <v>150</v>
      </c>
      <c r="F74" s="8">
        <v>100</v>
      </c>
      <c r="G74" s="10">
        <v>150</v>
      </c>
      <c r="H74" s="8">
        <v>100</v>
      </c>
      <c r="I74" s="8">
        <v>150</v>
      </c>
      <c r="J74" s="8">
        <v>100</v>
      </c>
    </row>
    <row r="75" spans="1:10" ht="15.75" x14ac:dyDescent="0.25">
      <c r="A75" s="28" t="s">
        <v>17</v>
      </c>
      <c r="B75" s="8">
        <v>125.18</v>
      </c>
      <c r="C75" s="8">
        <v>150</v>
      </c>
      <c r="D75" s="8">
        <v>119.83</v>
      </c>
      <c r="E75" s="8">
        <v>150</v>
      </c>
      <c r="F75" s="8">
        <v>100</v>
      </c>
      <c r="G75" s="10">
        <v>150</v>
      </c>
      <c r="H75" s="8">
        <v>100</v>
      </c>
      <c r="I75" s="8">
        <v>150</v>
      </c>
      <c r="J75" s="8">
        <v>100</v>
      </c>
    </row>
    <row r="76" spans="1:10" ht="26.25" customHeight="1" x14ac:dyDescent="0.25">
      <c r="A76" s="25" t="s">
        <v>48</v>
      </c>
      <c r="B76" s="26">
        <v>65</v>
      </c>
      <c r="C76" s="26">
        <v>0</v>
      </c>
      <c r="D76" s="26">
        <v>0</v>
      </c>
      <c r="E76" s="26">
        <v>100</v>
      </c>
      <c r="F76" s="26">
        <v>0</v>
      </c>
      <c r="G76" s="27">
        <v>100</v>
      </c>
      <c r="H76" s="26">
        <v>100</v>
      </c>
      <c r="I76" s="26">
        <v>100</v>
      </c>
      <c r="J76" s="26">
        <v>100</v>
      </c>
    </row>
    <row r="77" spans="1:10" ht="15" x14ac:dyDescent="0.2">
      <c r="A77" s="16" t="s">
        <v>30</v>
      </c>
      <c r="B77" s="10">
        <v>65</v>
      </c>
      <c r="C77" s="10">
        <v>0</v>
      </c>
      <c r="D77" s="10">
        <v>0</v>
      </c>
      <c r="E77" s="10">
        <v>100</v>
      </c>
      <c r="F77" s="10">
        <v>0</v>
      </c>
      <c r="G77" s="10">
        <v>100</v>
      </c>
      <c r="H77" s="10">
        <v>100</v>
      </c>
      <c r="I77" s="10">
        <v>100</v>
      </c>
      <c r="J77" s="10">
        <v>100</v>
      </c>
    </row>
    <row r="78" spans="1:10" ht="15.75" x14ac:dyDescent="0.25">
      <c r="A78" s="6" t="s">
        <v>12</v>
      </c>
      <c r="B78" s="8">
        <v>65</v>
      </c>
      <c r="C78" s="8">
        <v>0</v>
      </c>
      <c r="D78" s="8">
        <v>0</v>
      </c>
      <c r="E78" s="8">
        <v>100</v>
      </c>
      <c r="F78" s="8">
        <v>0</v>
      </c>
      <c r="G78" s="10">
        <v>100</v>
      </c>
      <c r="H78" s="8">
        <v>100</v>
      </c>
      <c r="I78" s="8">
        <v>100</v>
      </c>
      <c r="J78" s="8">
        <v>100</v>
      </c>
    </row>
    <row r="79" spans="1:10" ht="15.75" x14ac:dyDescent="0.25">
      <c r="A79" s="28" t="s">
        <v>20</v>
      </c>
      <c r="B79" s="8">
        <v>65</v>
      </c>
      <c r="C79" s="8">
        <v>0</v>
      </c>
      <c r="D79" s="8">
        <v>0</v>
      </c>
      <c r="E79" s="8">
        <v>100</v>
      </c>
      <c r="F79" s="8">
        <v>0</v>
      </c>
      <c r="G79" s="10">
        <v>100</v>
      </c>
      <c r="H79" s="8">
        <v>100</v>
      </c>
      <c r="I79" s="8">
        <v>100</v>
      </c>
      <c r="J79" s="8">
        <v>100</v>
      </c>
    </row>
    <row r="80" spans="1:10" ht="33.75" customHeight="1" x14ac:dyDescent="0.25">
      <c r="A80" s="6" t="s">
        <v>47</v>
      </c>
      <c r="B80" s="7">
        <v>535673.29</v>
      </c>
      <c r="C80" s="7">
        <v>627315</v>
      </c>
      <c r="D80" s="8">
        <v>117.11</v>
      </c>
      <c r="E80" s="7">
        <v>639500</v>
      </c>
      <c r="F80" s="8">
        <v>101.94</v>
      </c>
      <c r="G80" s="9">
        <v>639500</v>
      </c>
      <c r="H80" s="8">
        <v>100</v>
      </c>
      <c r="I80" s="7">
        <v>639500</v>
      </c>
      <c r="J80" s="8">
        <v>100</v>
      </c>
    </row>
    <row r="81" spans="1:10" ht="38.25" customHeight="1" x14ac:dyDescent="0.25">
      <c r="A81" s="25" t="s">
        <v>46</v>
      </c>
      <c r="B81" s="29">
        <v>525196.93999999994</v>
      </c>
      <c r="C81" s="29">
        <v>617115</v>
      </c>
      <c r="D81" s="26">
        <v>117.5</v>
      </c>
      <c r="E81" s="29">
        <v>633700</v>
      </c>
      <c r="F81" s="26">
        <v>102.69</v>
      </c>
      <c r="G81" s="30">
        <v>633700</v>
      </c>
      <c r="H81" s="26">
        <v>100</v>
      </c>
      <c r="I81" s="29">
        <v>633700</v>
      </c>
      <c r="J81" s="26">
        <v>100</v>
      </c>
    </row>
    <row r="82" spans="1:10" ht="15" x14ac:dyDescent="0.2">
      <c r="A82" s="16" t="s">
        <v>36</v>
      </c>
      <c r="B82" s="10">
        <v>0</v>
      </c>
      <c r="C82" s="10">
        <v>577</v>
      </c>
      <c r="D82" s="10">
        <v>0</v>
      </c>
      <c r="E82" s="10">
        <v>100</v>
      </c>
      <c r="F82" s="10">
        <v>17.329999999999998</v>
      </c>
      <c r="G82" s="10">
        <v>100</v>
      </c>
      <c r="H82" s="10">
        <v>100</v>
      </c>
      <c r="I82" s="10">
        <v>100</v>
      </c>
      <c r="J82" s="10">
        <v>100</v>
      </c>
    </row>
    <row r="83" spans="1:10" ht="15.75" x14ac:dyDescent="0.25">
      <c r="A83" s="6" t="s">
        <v>12</v>
      </c>
      <c r="B83" s="8">
        <v>0</v>
      </c>
      <c r="C83" s="8">
        <v>577</v>
      </c>
      <c r="D83" s="8">
        <v>0</v>
      </c>
      <c r="E83" s="8">
        <v>100</v>
      </c>
      <c r="F83" s="8">
        <v>17.329999999999998</v>
      </c>
      <c r="G83" s="10">
        <v>100</v>
      </c>
      <c r="H83" s="8">
        <v>100</v>
      </c>
      <c r="I83" s="8">
        <v>100</v>
      </c>
      <c r="J83" s="8">
        <v>100</v>
      </c>
    </row>
    <row r="84" spans="1:10" ht="15.75" x14ac:dyDescent="0.25">
      <c r="A84" s="28" t="s">
        <v>20</v>
      </c>
      <c r="B84" s="8">
        <v>0</v>
      </c>
      <c r="C84" s="8">
        <v>577</v>
      </c>
      <c r="D84" s="8">
        <v>0</v>
      </c>
      <c r="E84" s="8">
        <v>100</v>
      </c>
      <c r="F84" s="8">
        <v>17.329999999999998</v>
      </c>
      <c r="G84" s="10">
        <v>100</v>
      </c>
      <c r="H84" s="8">
        <v>100</v>
      </c>
      <c r="I84" s="8">
        <v>100</v>
      </c>
      <c r="J84" s="8">
        <v>100</v>
      </c>
    </row>
    <row r="85" spans="1:10" ht="15" x14ac:dyDescent="0.2">
      <c r="A85" s="16" t="s">
        <v>34</v>
      </c>
      <c r="B85" s="9">
        <v>4370.8100000000004</v>
      </c>
      <c r="C85" s="9">
        <v>1882</v>
      </c>
      <c r="D85" s="10">
        <v>43.06</v>
      </c>
      <c r="E85" s="10">
        <v>900</v>
      </c>
      <c r="F85" s="10">
        <v>47.82</v>
      </c>
      <c r="G85" s="10">
        <v>900</v>
      </c>
      <c r="H85" s="10">
        <v>100</v>
      </c>
      <c r="I85" s="10">
        <v>900</v>
      </c>
      <c r="J85" s="10">
        <v>100</v>
      </c>
    </row>
    <row r="86" spans="1:10" ht="15.75" x14ac:dyDescent="0.25">
      <c r="A86" s="6" t="s">
        <v>12</v>
      </c>
      <c r="B86" s="7">
        <v>4370.8100000000004</v>
      </c>
      <c r="C86" s="7">
        <v>1882</v>
      </c>
      <c r="D86" s="8">
        <v>43.06</v>
      </c>
      <c r="E86" s="8">
        <v>900</v>
      </c>
      <c r="F86" s="8">
        <v>47.82</v>
      </c>
      <c r="G86" s="10">
        <v>900</v>
      </c>
      <c r="H86" s="8">
        <v>100</v>
      </c>
      <c r="I86" s="8">
        <v>900</v>
      </c>
      <c r="J86" s="8">
        <v>100</v>
      </c>
    </row>
    <row r="87" spans="1:10" ht="15.75" x14ac:dyDescent="0.25">
      <c r="A87" s="28" t="s">
        <v>21</v>
      </c>
      <c r="B87" s="8">
        <v>0</v>
      </c>
      <c r="C87" s="8">
        <v>600</v>
      </c>
      <c r="D87" s="8">
        <v>0</v>
      </c>
      <c r="E87" s="8">
        <v>100</v>
      </c>
      <c r="F87" s="8">
        <v>16.670000000000002</v>
      </c>
      <c r="G87" s="10">
        <v>100</v>
      </c>
      <c r="H87" s="8">
        <v>100</v>
      </c>
      <c r="I87" s="8">
        <v>100</v>
      </c>
      <c r="J87" s="8">
        <v>100</v>
      </c>
    </row>
    <row r="88" spans="1:10" ht="15.75" x14ac:dyDescent="0.25">
      <c r="A88" s="28" t="s">
        <v>20</v>
      </c>
      <c r="B88" s="7">
        <v>4370.8100000000004</v>
      </c>
      <c r="C88" s="7">
        <v>1282</v>
      </c>
      <c r="D88" s="8">
        <v>29.33</v>
      </c>
      <c r="E88" s="8">
        <v>800</v>
      </c>
      <c r="F88" s="8">
        <v>62.4</v>
      </c>
      <c r="G88" s="10">
        <v>800</v>
      </c>
      <c r="H88" s="8">
        <v>100</v>
      </c>
      <c r="I88" s="8">
        <v>800</v>
      </c>
      <c r="J88" s="8">
        <v>100</v>
      </c>
    </row>
    <row r="89" spans="1:10" ht="15" x14ac:dyDescent="0.2">
      <c r="A89" s="16" t="s">
        <v>33</v>
      </c>
      <c r="B89" s="9">
        <v>47015.1</v>
      </c>
      <c r="C89" s="9">
        <v>47156</v>
      </c>
      <c r="D89" s="10">
        <v>100.3</v>
      </c>
      <c r="E89" s="9">
        <v>46400</v>
      </c>
      <c r="F89" s="10">
        <v>98.4</v>
      </c>
      <c r="G89" s="9">
        <v>46400</v>
      </c>
      <c r="H89" s="10">
        <v>100</v>
      </c>
      <c r="I89" s="9">
        <v>46400</v>
      </c>
      <c r="J89" s="10">
        <v>100</v>
      </c>
    </row>
    <row r="90" spans="1:10" ht="15.75" x14ac:dyDescent="0.25">
      <c r="A90" s="6" t="s">
        <v>12</v>
      </c>
      <c r="B90" s="7">
        <v>46819</v>
      </c>
      <c r="C90" s="7">
        <v>46989</v>
      </c>
      <c r="D90" s="8">
        <v>100.36</v>
      </c>
      <c r="E90" s="7">
        <v>46150</v>
      </c>
      <c r="F90" s="8">
        <v>98.21</v>
      </c>
      <c r="G90" s="9">
        <v>46150</v>
      </c>
      <c r="H90" s="8">
        <v>100</v>
      </c>
      <c r="I90" s="7">
        <v>46150</v>
      </c>
      <c r="J90" s="8">
        <v>100</v>
      </c>
    </row>
    <row r="91" spans="1:10" ht="15.75" x14ac:dyDescent="0.25">
      <c r="A91" s="28" t="s">
        <v>20</v>
      </c>
      <c r="B91" s="7">
        <v>46147.75</v>
      </c>
      <c r="C91" s="7">
        <v>46289</v>
      </c>
      <c r="D91" s="8">
        <v>100.3</v>
      </c>
      <c r="E91" s="7">
        <v>45450</v>
      </c>
      <c r="F91" s="8">
        <v>98.19</v>
      </c>
      <c r="G91" s="9">
        <v>45450</v>
      </c>
      <c r="H91" s="8">
        <v>100</v>
      </c>
      <c r="I91" s="7">
        <v>45450</v>
      </c>
      <c r="J91" s="8">
        <v>100</v>
      </c>
    </row>
    <row r="92" spans="1:10" ht="15.75" x14ac:dyDescent="0.25">
      <c r="A92" s="28" t="s">
        <v>19</v>
      </c>
      <c r="B92" s="8">
        <v>671.25</v>
      </c>
      <c r="C92" s="8">
        <v>700</v>
      </c>
      <c r="D92" s="8">
        <v>104.8</v>
      </c>
      <c r="E92" s="8">
        <v>700</v>
      </c>
      <c r="F92" s="8">
        <v>100</v>
      </c>
      <c r="G92" s="10">
        <v>700</v>
      </c>
      <c r="H92" s="8">
        <v>100</v>
      </c>
      <c r="I92" s="8">
        <v>700</v>
      </c>
      <c r="J92" s="8">
        <v>100</v>
      </c>
    </row>
    <row r="93" spans="1:10" ht="31.5" x14ac:dyDescent="0.25">
      <c r="A93" s="6" t="s">
        <v>13</v>
      </c>
      <c r="B93" s="8">
        <v>196.1</v>
      </c>
      <c r="C93" s="8">
        <v>167</v>
      </c>
      <c r="D93" s="8">
        <v>85.16</v>
      </c>
      <c r="E93" s="8">
        <v>250</v>
      </c>
      <c r="F93" s="8">
        <v>149.69999999999999</v>
      </c>
      <c r="G93" s="10">
        <v>250</v>
      </c>
      <c r="H93" s="8">
        <v>100</v>
      </c>
      <c r="I93" s="8">
        <v>250</v>
      </c>
      <c r="J93" s="8">
        <v>100</v>
      </c>
    </row>
    <row r="94" spans="1:10" ht="31.5" x14ac:dyDescent="0.25">
      <c r="A94" s="28" t="s">
        <v>16</v>
      </c>
      <c r="B94" s="8">
        <v>196.1</v>
      </c>
      <c r="C94" s="8">
        <v>167</v>
      </c>
      <c r="D94" s="8">
        <v>85.16</v>
      </c>
      <c r="E94" s="8">
        <v>250</v>
      </c>
      <c r="F94" s="8">
        <v>149.69999999999999</v>
      </c>
      <c r="G94" s="10">
        <v>250</v>
      </c>
      <c r="H94" s="8">
        <v>100</v>
      </c>
      <c r="I94" s="8">
        <v>250</v>
      </c>
      <c r="J94" s="8">
        <v>100</v>
      </c>
    </row>
    <row r="95" spans="1:10" ht="15" x14ac:dyDescent="0.2">
      <c r="A95" s="16" t="s">
        <v>30</v>
      </c>
      <c r="B95" s="9">
        <v>473811.03</v>
      </c>
      <c r="C95" s="9">
        <v>567200</v>
      </c>
      <c r="D95" s="10">
        <v>119.71</v>
      </c>
      <c r="E95" s="9">
        <v>586200</v>
      </c>
      <c r="F95" s="10">
        <v>103.35</v>
      </c>
      <c r="G95" s="9">
        <v>586200</v>
      </c>
      <c r="H95" s="10">
        <v>100</v>
      </c>
      <c r="I95" s="9">
        <v>586200</v>
      </c>
      <c r="J95" s="10">
        <v>100</v>
      </c>
    </row>
    <row r="96" spans="1:10" ht="15.75" x14ac:dyDescent="0.25">
      <c r="A96" s="6" t="s">
        <v>12</v>
      </c>
      <c r="B96" s="7">
        <v>473811.03</v>
      </c>
      <c r="C96" s="7">
        <v>567200</v>
      </c>
      <c r="D96" s="8">
        <v>119.71</v>
      </c>
      <c r="E96" s="7">
        <v>586200</v>
      </c>
      <c r="F96" s="8">
        <v>103.35</v>
      </c>
      <c r="G96" s="9">
        <v>586200</v>
      </c>
      <c r="H96" s="8">
        <v>100</v>
      </c>
      <c r="I96" s="7">
        <v>586200</v>
      </c>
      <c r="J96" s="8">
        <v>100</v>
      </c>
    </row>
    <row r="97" spans="1:10" ht="15.75" x14ac:dyDescent="0.25">
      <c r="A97" s="28" t="s">
        <v>21</v>
      </c>
      <c r="B97" s="7">
        <v>450473.76</v>
      </c>
      <c r="C97" s="7">
        <v>543500</v>
      </c>
      <c r="D97" s="8">
        <v>120.65</v>
      </c>
      <c r="E97" s="7">
        <v>560000</v>
      </c>
      <c r="F97" s="8">
        <v>103.04</v>
      </c>
      <c r="G97" s="9">
        <v>560000</v>
      </c>
      <c r="H97" s="8">
        <v>100</v>
      </c>
      <c r="I97" s="7">
        <v>560000</v>
      </c>
      <c r="J97" s="8">
        <v>100</v>
      </c>
    </row>
    <row r="98" spans="1:10" ht="15.75" x14ac:dyDescent="0.25">
      <c r="A98" s="28" t="s">
        <v>20</v>
      </c>
      <c r="B98" s="7">
        <v>23337.27</v>
      </c>
      <c r="C98" s="7">
        <v>23700</v>
      </c>
      <c r="D98" s="8">
        <v>101.55</v>
      </c>
      <c r="E98" s="7">
        <v>26200</v>
      </c>
      <c r="F98" s="8">
        <v>110.55</v>
      </c>
      <c r="G98" s="9">
        <v>26200</v>
      </c>
      <c r="H98" s="8">
        <v>100</v>
      </c>
      <c r="I98" s="7">
        <v>26200</v>
      </c>
      <c r="J98" s="8">
        <v>100</v>
      </c>
    </row>
    <row r="99" spans="1:10" ht="15" x14ac:dyDescent="0.2">
      <c r="A99" s="16" t="s">
        <v>28</v>
      </c>
      <c r="B99" s="10">
        <v>0</v>
      </c>
      <c r="C99" s="10">
        <v>300</v>
      </c>
      <c r="D99" s="10">
        <v>0</v>
      </c>
      <c r="E99" s="10">
        <v>100</v>
      </c>
      <c r="F99" s="10">
        <v>33.33</v>
      </c>
      <c r="G99" s="10">
        <v>100</v>
      </c>
      <c r="H99" s="10">
        <v>100</v>
      </c>
      <c r="I99" s="10">
        <v>100</v>
      </c>
      <c r="J99" s="10">
        <v>100</v>
      </c>
    </row>
    <row r="100" spans="1:10" ht="15.75" x14ac:dyDescent="0.25">
      <c r="A100" s="6" t="s">
        <v>12</v>
      </c>
      <c r="B100" s="8">
        <v>0</v>
      </c>
      <c r="C100" s="8">
        <v>300</v>
      </c>
      <c r="D100" s="8">
        <v>0</v>
      </c>
      <c r="E100" s="8">
        <v>100</v>
      </c>
      <c r="F100" s="8">
        <v>33.33</v>
      </c>
      <c r="G100" s="10">
        <v>100</v>
      </c>
      <c r="H100" s="8">
        <v>100</v>
      </c>
      <c r="I100" s="8">
        <v>100</v>
      </c>
      <c r="J100" s="8">
        <v>100</v>
      </c>
    </row>
    <row r="101" spans="1:10" ht="15.75" x14ac:dyDescent="0.25">
      <c r="A101" s="28" t="s">
        <v>20</v>
      </c>
      <c r="B101" s="8">
        <v>0</v>
      </c>
      <c r="C101" s="8">
        <v>300</v>
      </c>
      <c r="D101" s="8">
        <v>0</v>
      </c>
      <c r="E101" s="8">
        <v>100</v>
      </c>
      <c r="F101" s="8">
        <v>33.33</v>
      </c>
      <c r="G101" s="10">
        <v>100</v>
      </c>
      <c r="H101" s="8">
        <v>100</v>
      </c>
      <c r="I101" s="8">
        <v>100</v>
      </c>
      <c r="J101" s="8">
        <v>100</v>
      </c>
    </row>
    <row r="102" spans="1:10" ht="39" customHeight="1" x14ac:dyDescent="0.25">
      <c r="A102" s="25" t="s">
        <v>45</v>
      </c>
      <c r="B102" s="29">
        <v>10476.35</v>
      </c>
      <c r="C102" s="29">
        <v>10200</v>
      </c>
      <c r="D102" s="26">
        <v>97.36</v>
      </c>
      <c r="E102" s="29">
        <v>5800</v>
      </c>
      <c r="F102" s="26">
        <v>56.86</v>
      </c>
      <c r="G102" s="30">
        <v>5800</v>
      </c>
      <c r="H102" s="26">
        <v>100</v>
      </c>
      <c r="I102" s="29">
        <v>5800</v>
      </c>
      <c r="J102" s="26">
        <v>100</v>
      </c>
    </row>
    <row r="103" spans="1:10" ht="15" x14ac:dyDescent="0.2">
      <c r="A103" s="16" t="s">
        <v>36</v>
      </c>
      <c r="B103" s="10">
        <v>0</v>
      </c>
      <c r="C103" s="10">
        <v>200</v>
      </c>
      <c r="D103" s="10">
        <v>0</v>
      </c>
      <c r="E103" s="10">
        <v>100</v>
      </c>
      <c r="F103" s="10">
        <v>50</v>
      </c>
      <c r="G103" s="10">
        <v>100</v>
      </c>
      <c r="H103" s="10">
        <v>100</v>
      </c>
      <c r="I103" s="10">
        <v>100</v>
      </c>
      <c r="J103" s="10">
        <v>100</v>
      </c>
    </row>
    <row r="104" spans="1:10" ht="31.5" x14ac:dyDescent="0.25">
      <c r="A104" s="6" t="s">
        <v>13</v>
      </c>
      <c r="B104" s="8">
        <v>0</v>
      </c>
      <c r="C104" s="8">
        <v>200</v>
      </c>
      <c r="D104" s="8">
        <v>0</v>
      </c>
      <c r="E104" s="8">
        <v>100</v>
      </c>
      <c r="F104" s="8">
        <v>50</v>
      </c>
      <c r="G104" s="10">
        <v>100</v>
      </c>
      <c r="H104" s="8">
        <v>100</v>
      </c>
      <c r="I104" s="8">
        <v>100</v>
      </c>
      <c r="J104" s="8">
        <v>100</v>
      </c>
    </row>
    <row r="105" spans="1:10" ht="31.5" x14ac:dyDescent="0.25">
      <c r="A105" s="28" t="s">
        <v>16</v>
      </c>
      <c r="B105" s="8">
        <v>0</v>
      </c>
      <c r="C105" s="8">
        <v>200</v>
      </c>
      <c r="D105" s="8">
        <v>0</v>
      </c>
      <c r="E105" s="8">
        <v>100</v>
      </c>
      <c r="F105" s="8">
        <v>50</v>
      </c>
      <c r="G105" s="10">
        <v>100</v>
      </c>
      <c r="H105" s="8">
        <v>100</v>
      </c>
      <c r="I105" s="8">
        <v>100</v>
      </c>
      <c r="J105" s="8">
        <v>100</v>
      </c>
    </row>
    <row r="106" spans="1:10" ht="15" x14ac:dyDescent="0.2">
      <c r="A106" s="16" t="s">
        <v>33</v>
      </c>
      <c r="B106" s="9">
        <v>10476.35</v>
      </c>
      <c r="C106" s="9">
        <v>8000</v>
      </c>
      <c r="D106" s="10">
        <v>76.36</v>
      </c>
      <c r="E106" s="9">
        <v>4000</v>
      </c>
      <c r="F106" s="10">
        <v>50</v>
      </c>
      <c r="G106" s="9">
        <v>4000</v>
      </c>
      <c r="H106" s="10">
        <v>100</v>
      </c>
      <c r="I106" s="9">
        <v>4000</v>
      </c>
      <c r="J106" s="10">
        <v>100</v>
      </c>
    </row>
    <row r="107" spans="1:10" ht="31.5" x14ac:dyDescent="0.25">
      <c r="A107" s="6" t="s">
        <v>13</v>
      </c>
      <c r="B107" s="7">
        <v>10476.35</v>
      </c>
      <c r="C107" s="7">
        <v>8000</v>
      </c>
      <c r="D107" s="8">
        <v>76.36</v>
      </c>
      <c r="E107" s="7">
        <v>4000</v>
      </c>
      <c r="F107" s="8">
        <v>50</v>
      </c>
      <c r="G107" s="9">
        <v>4000</v>
      </c>
      <c r="H107" s="8">
        <v>100</v>
      </c>
      <c r="I107" s="7">
        <v>4000</v>
      </c>
      <c r="J107" s="8">
        <v>100</v>
      </c>
    </row>
    <row r="108" spans="1:10" ht="31.5" x14ac:dyDescent="0.25">
      <c r="A108" s="28" t="s">
        <v>16</v>
      </c>
      <c r="B108" s="7">
        <v>10476.35</v>
      </c>
      <c r="C108" s="7">
        <v>3500</v>
      </c>
      <c r="D108" s="8">
        <v>33.409999999999997</v>
      </c>
      <c r="E108" s="7">
        <v>3900</v>
      </c>
      <c r="F108" s="8">
        <v>111.43</v>
      </c>
      <c r="G108" s="9">
        <v>3900</v>
      </c>
      <c r="H108" s="8">
        <v>100</v>
      </c>
      <c r="I108" s="7">
        <v>3900</v>
      </c>
      <c r="J108" s="8">
        <v>100</v>
      </c>
    </row>
    <row r="109" spans="1:10" ht="31.5" x14ac:dyDescent="0.25">
      <c r="A109" s="28" t="s">
        <v>15</v>
      </c>
      <c r="B109" s="8">
        <v>0</v>
      </c>
      <c r="C109" s="7">
        <v>4500</v>
      </c>
      <c r="D109" s="8">
        <v>0</v>
      </c>
      <c r="E109" s="8">
        <v>100</v>
      </c>
      <c r="F109" s="8">
        <v>2.2200000000000002</v>
      </c>
      <c r="G109" s="10">
        <v>100</v>
      </c>
      <c r="H109" s="8">
        <v>100</v>
      </c>
      <c r="I109" s="8">
        <v>100</v>
      </c>
      <c r="J109" s="8">
        <v>100</v>
      </c>
    </row>
    <row r="110" spans="1:10" ht="15" x14ac:dyDescent="0.2">
      <c r="A110" s="16" t="s">
        <v>30</v>
      </c>
      <c r="B110" s="10">
        <v>0</v>
      </c>
      <c r="C110" s="10">
        <v>500</v>
      </c>
      <c r="D110" s="10">
        <v>0</v>
      </c>
      <c r="E110" s="10">
        <v>500</v>
      </c>
      <c r="F110" s="10">
        <v>100</v>
      </c>
      <c r="G110" s="10">
        <v>500</v>
      </c>
      <c r="H110" s="10">
        <v>100</v>
      </c>
      <c r="I110" s="10">
        <v>500</v>
      </c>
      <c r="J110" s="10">
        <v>100</v>
      </c>
    </row>
    <row r="111" spans="1:10" ht="31.5" x14ac:dyDescent="0.25">
      <c r="A111" s="6" t="s">
        <v>13</v>
      </c>
      <c r="B111" s="8">
        <v>0</v>
      </c>
      <c r="C111" s="8">
        <v>500</v>
      </c>
      <c r="D111" s="8">
        <v>0</v>
      </c>
      <c r="E111" s="8">
        <v>500</v>
      </c>
      <c r="F111" s="8">
        <v>100</v>
      </c>
      <c r="G111" s="10">
        <v>500</v>
      </c>
      <c r="H111" s="8">
        <v>100</v>
      </c>
      <c r="I111" s="8">
        <v>500</v>
      </c>
      <c r="J111" s="8">
        <v>100</v>
      </c>
    </row>
    <row r="112" spans="1:10" ht="31.5" x14ac:dyDescent="0.25">
      <c r="A112" s="28" t="s">
        <v>16</v>
      </c>
      <c r="B112" s="8">
        <v>0</v>
      </c>
      <c r="C112" s="8">
        <v>500</v>
      </c>
      <c r="D112" s="8">
        <v>0</v>
      </c>
      <c r="E112" s="8">
        <v>500</v>
      </c>
      <c r="F112" s="8">
        <v>100</v>
      </c>
      <c r="G112" s="10">
        <v>500</v>
      </c>
      <c r="H112" s="8">
        <v>100</v>
      </c>
      <c r="I112" s="8">
        <v>500</v>
      </c>
      <c r="J112" s="8">
        <v>100</v>
      </c>
    </row>
    <row r="113" spans="1:10" ht="15" x14ac:dyDescent="0.2">
      <c r="A113" s="16" t="s">
        <v>28</v>
      </c>
      <c r="B113" s="10">
        <v>0</v>
      </c>
      <c r="C113" s="9">
        <v>1500</v>
      </c>
      <c r="D113" s="10">
        <v>0</v>
      </c>
      <c r="E113" s="9">
        <v>1200</v>
      </c>
      <c r="F113" s="10">
        <v>80</v>
      </c>
      <c r="G113" s="9">
        <v>1200</v>
      </c>
      <c r="H113" s="10">
        <v>100</v>
      </c>
      <c r="I113" s="9">
        <v>1200</v>
      </c>
      <c r="J113" s="10">
        <v>100</v>
      </c>
    </row>
    <row r="114" spans="1:10" ht="31.5" x14ac:dyDescent="0.25">
      <c r="A114" s="6" t="s">
        <v>13</v>
      </c>
      <c r="B114" s="8">
        <v>0</v>
      </c>
      <c r="C114" s="7">
        <v>1500</v>
      </c>
      <c r="D114" s="8">
        <v>0</v>
      </c>
      <c r="E114" s="7">
        <v>1200</v>
      </c>
      <c r="F114" s="8">
        <v>80</v>
      </c>
      <c r="G114" s="9">
        <v>1200</v>
      </c>
      <c r="H114" s="8">
        <v>100</v>
      </c>
      <c r="I114" s="7">
        <v>1200</v>
      </c>
      <c r="J114" s="8">
        <v>100</v>
      </c>
    </row>
    <row r="115" spans="1:10" ht="37.5" customHeight="1" x14ac:dyDescent="0.25">
      <c r="A115" s="28" t="s">
        <v>16</v>
      </c>
      <c r="B115" s="8">
        <v>0</v>
      </c>
      <c r="C115" s="7">
        <v>1500</v>
      </c>
      <c r="D115" s="8">
        <v>0</v>
      </c>
      <c r="E115" s="7">
        <v>1200</v>
      </c>
      <c r="F115" s="8">
        <v>80</v>
      </c>
      <c r="G115" s="9">
        <v>1200</v>
      </c>
      <c r="H115" s="8">
        <v>100</v>
      </c>
      <c r="I115" s="7">
        <v>1200</v>
      </c>
      <c r="J115" s="8">
        <v>100</v>
      </c>
    </row>
    <row r="118" spans="1:10" ht="15" x14ac:dyDescent="0.2">
      <c r="A118" s="117" t="s">
        <v>76</v>
      </c>
      <c r="B118" s="117"/>
      <c r="C118" s="117"/>
      <c r="D118" s="117"/>
      <c r="E118" s="117"/>
      <c r="F118" s="117"/>
      <c r="G118" s="117"/>
      <c r="H118" s="117"/>
      <c r="I118" s="117"/>
      <c r="J118" s="117"/>
    </row>
    <row r="119" spans="1:10" ht="15" x14ac:dyDescent="0.2">
      <c r="A119" s="2"/>
      <c r="B119" s="2"/>
      <c r="C119" s="2"/>
      <c r="D119" s="2"/>
      <c r="E119" s="2"/>
      <c r="F119" s="2"/>
      <c r="G119" s="2"/>
      <c r="H119" s="2"/>
      <c r="I119" s="2"/>
      <c r="J119" s="2"/>
    </row>
    <row r="120" spans="1:10" ht="15" x14ac:dyDescent="0.2">
      <c r="A120" s="2" t="s">
        <v>77</v>
      </c>
      <c r="B120" s="2"/>
      <c r="C120" s="2"/>
      <c r="D120" s="2"/>
      <c r="E120" s="2"/>
      <c r="F120" s="2"/>
      <c r="G120" s="2"/>
      <c r="H120" s="2"/>
      <c r="I120" s="2"/>
      <c r="J120" s="2"/>
    </row>
    <row r="121" spans="1:10" ht="15" x14ac:dyDescent="0.2">
      <c r="A121" s="2"/>
      <c r="B121" s="2"/>
      <c r="C121" s="2"/>
      <c r="D121" s="2"/>
      <c r="E121" s="2"/>
      <c r="F121" s="2"/>
      <c r="G121" s="2"/>
      <c r="H121" s="2"/>
      <c r="I121" s="2"/>
      <c r="J121" s="2"/>
    </row>
    <row r="122" spans="1:10" ht="15" x14ac:dyDescent="0.2">
      <c r="A122" s="2"/>
      <c r="B122" s="2"/>
      <c r="C122" s="2"/>
      <c r="D122" s="2"/>
      <c r="E122" s="2"/>
      <c r="F122" s="2"/>
      <c r="G122" s="2"/>
      <c r="H122" s="2"/>
      <c r="I122" s="2"/>
      <c r="J122" s="2"/>
    </row>
    <row r="123" spans="1:10" ht="15.75" x14ac:dyDescent="0.25">
      <c r="A123" s="31" t="s">
        <v>80</v>
      </c>
      <c r="B123" s="2"/>
      <c r="C123" s="2"/>
      <c r="D123" s="2"/>
      <c r="E123" s="2"/>
      <c r="F123" s="2"/>
      <c r="G123" s="2"/>
      <c r="H123" s="2"/>
      <c r="I123" s="120" t="s">
        <v>78</v>
      </c>
      <c r="J123" s="120"/>
    </row>
    <row r="124" spans="1:10" ht="15" x14ac:dyDescent="0.2">
      <c r="A124" s="31" t="s">
        <v>129</v>
      </c>
      <c r="B124" s="2"/>
      <c r="C124" s="2"/>
      <c r="D124" s="2"/>
      <c r="E124" s="2"/>
      <c r="F124" s="2"/>
      <c r="G124" s="2"/>
      <c r="H124" s="2"/>
      <c r="I124" s="117" t="s">
        <v>79</v>
      </c>
      <c r="J124" s="117"/>
    </row>
    <row r="125" spans="1:10" ht="15" x14ac:dyDescent="0.2">
      <c r="A125" s="31" t="s">
        <v>128</v>
      </c>
      <c r="B125" s="2"/>
      <c r="C125" s="2"/>
      <c r="D125" s="2"/>
      <c r="E125" s="2"/>
      <c r="F125" s="2"/>
      <c r="G125" s="2"/>
      <c r="H125" s="2"/>
      <c r="I125" s="2"/>
      <c r="J125" s="2"/>
    </row>
    <row r="126" spans="1:10" ht="15" x14ac:dyDescent="0.2">
      <c r="A126" s="2"/>
      <c r="B126" s="2"/>
      <c r="C126" s="2"/>
      <c r="D126" s="2"/>
      <c r="E126" s="2"/>
      <c r="F126" s="2"/>
      <c r="G126" s="2"/>
      <c r="H126" s="2"/>
      <c r="I126" s="2"/>
      <c r="J126" s="2"/>
    </row>
    <row r="127" spans="1:10" ht="15" x14ac:dyDescent="0.2">
      <c r="A127" s="2"/>
      <c r="B127" s="2"/>
      <c r="C127" s="2"/>
      <c r="D127" s="2"/>
      <c r="E127" s="2"/>
      <c r="F127" s="2"/>
      <c r="G127" s="2"/>
      <c r="H127" s="2"/>
      <c r="I127" s="2"/>
      <c r="J127" s="2"/>
    </row>
  </sheetData>
  <mergeCells count="5">
    <mergeCell ref="A2:J2"/>
    <mergeCell ref="A4:J4"/>
    <mergeCell ref="I123:J123"/>
    <mergeCell ref="I124:J124"/>
    <mergeCell ref="A118:J118"/>
  </mergeCells>
  <pageMargins left="0.74803149606299213" right="0.74803149606299213" top="0.98425196850393704" bottom="0.98425196850393704" header="0.51181102362204722" footer="0.51181102362204722"/>
  <pageSetup paperSize="9" scale="50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Radni listovi</vt:lpstr>
      </vt:variant>
      <vt:variant>
        <vt:i4>7</vt:i4>
      </vt:variant>
      <vt:variant>
        <vt:lpstr>Imenovani rasponi</vt:lpstr>
      </vt:variant>
      <vt:variant>
        <vt:i4>2</vt:i4>
      </vt:variant>
    </vt:vector>
  </HeadingPairs>
  <TitlesOfParts>
    <vt:vector size="9" baseType="lpstr">
      <vt:lpstr>Sažetak</vt:lpstr>
      <vt:lpstr>Prihodi i rashodi prema ek.klas</vt:lpstr>
      <vt:lpstr>Prihodi i rashodi prema izvorim</vt:lpstr>
      <vt:lpstr>Rashodi prema funkcijskoj klasi</vt:lpstr>
      <vt:lpstr>Račun financiranja </vt:lpstr>
      <vt:lpstr>Račun financiranja prema izvori</vt:lpstr>
      <vt:lpstr>Posebni dio </vt:lpstr>
      <vt:lpstr>'Prihodi i rashodi prema ek.klas'!Podrucje_ispisa</vt:lpstr>
      <vt:lpstr>Sažetak!Podrucje_ispisa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I. OPĆI DIO KONSOLIDIRANOG PRORAČUNA - PROJEKCIJE</dc:title>
  <dc:creator>Korisnik</dc:creator>
  <cp:lastModifiedBy>Korisnik</cp:lastModifiedBy>
  <cp:lastPrinted>2024-10-30T09:34:04Z</cp:lastPrinted>
  <dcterms:created xsi:type="dcterms:W3CDTF">2024-10-14T12:56:07Z</dcterms:created>
  <dcterms:modified xsi:type="dcterms:W3CDTF">2024-12-13T08:54:37Z</dcterms:modified>
</cp:coreProperties>
</file>