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2025 ŠKOLA\FINANCIJSKI PLAN 2025-2027. NOVO UPUTE\REBALANS 2025\"/>
    </mc:Choice>
  </mc:AlternateContent>
  <xr:revisionPtr revIDLastSave="0" documentId="13_ncr:1_{AAC9F1E4-AC8B-4AFC-AEF4-DCF788A5779D}" xr6:coauthVersionLast="36" xr6:coauthVersionMax="36" xr10:uidLastSave="{00000000-0000-0000-0000-000000000000}"/>
  <bookViews>
    <workbookView xWindow="0" yWindow="0" windowWidth="19425" windowHeight="11025" firstSheet="2" activeTab="6" xr2:uid="{00000000-000D-0000-FFFF-FFFF00000000}"/>
  </bookViews>
  <sheets>
    <sheet name="Sažetak 1." sheetId="8" r:id="rId1"/>
    <sheet name="A1.P i R -ekonomska klasif." sheetId="2" r:id="rId2"/>
    <sheet name="A2. P i R-prema izvorima finan." sheetId="3" r:id="rId3"/>
    <sheet name="A3. R-prema funkcijskoj klasif." sheetId="4" r:id="rId4"/>
    <sheet name="B1.Račun financiranja-ekonom.kl" sheetId="5" r:id="rId5"/>
    <sheet name="B2-Račun financiranja-prema izv" sheetId="6" r:id="rId6"/>
    <sheet name="Posebni dio" sheetId="7" r:id="rId7"/>
  </sheets>
  <definedNames>
    <definedName name="_xlnm.Print_Area" localSheetId="1">'A1.P i R -ekonomska klasif.'!$A$1:$F$36</definedName>
    <definedName name="_xlnm.Print_Area" localSheetId="2">'A2. P i R-prema izvorima finan.'!$A$1:$E$38</definedName>
    <definedName name="_xlnm.Print_Area" localSheetId="3">'A3. R-prema funkcijskoj klasif.'!$A$1:$E$16</definedName>
    <definedName name="_xlnm.Print_Area" localSheetId="6">'Posebni dio'!$A$1:$F$132</definedName>
  </definedNames>
  <calcPr calcId="191029"/>
</workbook>
</file>

<file path=xl/calcChain.xml><?xml version="1.0" encoding="utf-8"?>
<calcChain xmlns="http://schemas.openxmlformats.org/spreadsheetml/2006/main">
  <c r="C17" i="3" l="1"/>
  <c r="C18" i="3"/>
  <c r="C19" i="3"/>
  <c r="C20" i="3"/>
  <c r="C21" i="3"/>
  <c r="C22" i="3"/>
  <c r="C23" i="3"/>
  <c r="C24" i="3"/>
  <c r="C25" i="3"/>
  <c r="C26" i="3"/>
  <c r="C27" i="3"/>
  <c r="C28" i="3"/>
  <c r="C29" i="3"/>
  <c r="C7" i="3"/>
  <c r="C8" i="3"/>
  <c r="C9" i="3"/>
  <c r="C10" i="3"/>
  <c r="C11" i="3"/>
  <c r="C12" i="3"/>
  <c r="C13" i="3"/>
  <c r="C14" i="3"/>
  <c r="C15" i="3"/>
  <c r="C16" i="3"/>
  <c r="C6" i="3"/>
  <c r="I21" i="8" l="1"/>
  <c r="I24" i="8"/>
  <c r="I25" i="8"/>
  <c r="F20" i="8"/>
  <c r="G20" i="8"/>
  <c r="H20" i="8"/>
  <c r="I20" i="8" l="1"/>
  <c r="F52" i="8" l="1"/>
  <c r="G49" i="8" s="1"/>
  <c r="G52" i="8" s="1"/>
  <c r="H52" i="8" s="1"/>
  <c r="I49" i="8" s="1"/>
  <c r="I52" i="8" s="1"/>
  <c r="I34" i="8"/>
  <c r="H34" i="8"/>
  <c r="G34" i="8"/>
  <c r="F34" i="8"/>
  <c r="H23" i="8"/>
  <c r="G23" i="8"/>
  <c r="G26" i="8" s="1"/>
  <c r="F23" i="8"/>
  <c r="F26" i="8" s="1"/>
  <c r="G35" i="8" l="1"/>
  <c r="G42" i="8" s="1"/>
  <c r="G43" i="8" s="1"/>
  <c r="H26" i="8"/>
  <c r="H35" i="8" s="1"/>
  <c r="H42" i="8" s="1"/>
  <c r="I23" i="8"/>
  <c r="I35" i="8"/>
  <c r="I42" i="8" s="1"/>
  <c r="I43" i="8" s="1"/>
  <c r="F35" i="8"/>
  <c r="F42" i="8" s="1"/>
  <c r="F43" i="8" s="1"/>
  <c r="H43" i="8" l="1"/>
</calcChain>
</file>

<file path=xl/sharedStrings.xml><?xml version="1.0" encoding="utf-8"?>
<sst xmlns="http://schemas.openxmlformats.org/spreadsheetml/2006/main" count="283" uniqueCount="130">
  <si>
    <t>Oznaka</t>
  </si>
  <si>
    <t>Plan 2025. 1</t>
  </si>
  <si>
    <t>Povećanje / smanjenje 2</t>
  </si>
  <si>
    <t>Novi plan 2025. 3</t>
  </si>
  <si>
    <t>Indeks % 4 (3/1)</t>
  </si>
  <si>
    <t>A. RAČUN PRIHODA I RASHODA</t>
  </si>
  <si>
    <t>6 Prihodi poslovanja</t>
  </si>
  <si>
    <t>3 Rashodi poslovanja</t>
  </si>
  <si>
    <t>4 Rashodi za nabavu nefinancijske imovine</t>
  </si>
  <si>
    <t>SVEUKUPNO RASHODI</t>
  </si>
  <si>
    <t>45 Rashodi za dodatna ulaganja na nefinancijskoj imovini</t>
  </si>
  <si>
    <t>42 Rashodi za nabavu proizvedene dugotrajne imovine</t>
  </si>
  <si>
    <t>38 Ostali rashodi</t>
  </si>
  <si>
    <t>37 Naknade građanima i kućanstvima na temelju osiguranja i druge naknade</t>
  </si>
  <si>
    <t>34 Financijski rashodi</t>
  </si>
  <si>
    <t>32 Materijalni rashodi</t>
  </si>
  <si>
    <t>31 Rashodi za zaposlene</t>
  </si>
  <si>
    <t>SVEUKUPNO PRIHODI</t>
  </si>
  <si>
    <t>67 Prihodi iz nadležnog proračuna i od HZZO-a temeljem ugovornih obveza</t>
  </si>
  <si>
    <t>66 Prihodi od prodaje proizvoda i robe te pruženih usluga i prihodi od donacija te povrati po protestiranim jamstvima</t>
  </si>
  <si>
    <t>65 Prihodi od upravnih i administrativnih pristojbi, pristojbi po posebnim propisima i naknada</t>
  </si>
  <si>
    <t>64 Prihodi od imovine</t>
  </si>
  <si>
    <t>63 Pomoći iz inozemstva i od subjekata unutar općeg proračuna</t>
  </si>
  <si>
    <t>Izvor: 61 Donacije</t>
  </si>
  <si>
    <t>Izvor: 6 DONACIJE</t>
  </si>
  <si>
    <t>Izvor: 52 Ostale pomoći</t>
  </si>
  <si>
    <t>Izvor: 5 POMOĆI</t>
  </si>
  <si>
    <t>Izvor: 44 Decentralizirana sredstva</t>
  </si>
  <si>
    <t>Izvor: 43 Ostali prihodi za posebne namjene</t>
  </si>
  <si>
    <t>Izvor: 4 PRIHODI ZA POSEBNE NAMJENE</t>
  </si>
  <si>
    <t>Izvor: 31 Vlastiti prihodi</t>
  </si>
  <si>
    <t>Izvor: 3 VLASTITI PRIHODI</t>
  </si>
  <si>
    <t>Izvor: 11 Opći prihodi i primici</t>
  </si>
  <si>
    <t>Izvor: 1 OPĆI PRIHODI I PRIMICI</t>
  </si>
  <si>
    <t>Novi plan 2025. (3.)</t>
  </si>
  <si>
    <t>Plan 2025. (1.)</t>
  </si>
  <si>
    <t>098 Usluge obrazovanja koje nisu drugdje svrstane</t>
  </si>
  <si>
    <t>095 Obrazovanje koje se ne može definirati po stupnju</t>
  </si>
  <si>
    <t>091 Predškolsko i osnovno obrazovanje</t>
  </si>
  <si>
    <t>Funk. klas: 09 Obrazovanje</t>
  </si>
  <si>
    <t>K123001 Izgradnja i održavanje školskih objekata</t>
  </si>
  <si>
    <t>A123001 Odgojnoobrazovno, administrativno i tehničko osoblje</t>
  </si>
  <si>
    <t>Program: 1230 ZAKONSKI STANDARD JAVNIH USTANOVA OŠ</t>
  </si>
  <si>
    <t>T121001 Školski medni dan</t>
  </si>
  <si>
    <t>A121025 Opskrba školskih ustanova besplatnim higijenskim potrepštinama</t>
  </si>
  <si>
    <t>A121023 Građanski odgoj</t>
  </si>
  <si>
    <t>A121020 Cjelodnevni boravak učenika</t>
  </si>
  <si>
    <t>A121019 Prehrana učenika</t>
  </si>
  <si>
    <t>A121016 Programi u školstvu iznad zakonskog standarda</t>
  </si>
  <si>
    <t>Program: 1210 JAVNE POTREBE U OBRAZOVANJU IZNAD ZAKONSKOG STANDARDA</t>
  </si>
  <si>
    <t>Glava: 01502 OSNOVNO ŠKOLSKO OBRAZOVANJE</t>
  </si>
  <si>
    <t>Razdjel: 015 UPRAVNI ODJEL ZA PROSVJETU, KULTURU I SPORT</t>
  </si>
  <si>
    <t>SVEUKUPNO</t>
  </si>
  <si>
    <t>Indeks % 4=3/1</t>
  </si>
  <si>
    <t>Povećanje/ smanjenje 2</t>
  </si>
  <si>
    <t>VARAŽDINSKA ŽUPANIJA</t>
  </si>
  <si>
    <t>OSNOVNA ŠKOLA BELETINEC</t>
  </si>
  <si>
    <t>Stjepana Radića 4, Beletinec, 42214 Sveti Ilija</t>
  </si>
  <si>
    <t>OIB: 60698725264</t>
  </si>
  <si>
    <t>Telefon: 042/749-383</t>
  </si>
  <si>
    <t>e-mail: tajnistvo@os-beletinec.skole.hr</t>
  </si>
  <si>
    <t>I. OPĆI DIO</t>
  </si>
  <si>
    <t>Članak 1.</t>
  </si>
  <si>
    <t>A) SAŽETAK RAČUNA PRIHODA I RASHODA</t>
  </si>
  <si>
    <t>EUR</t>
  </si>
  <si>
    <t>Razred i naziv</t>
  </si>
  <si>
    <t>Plan 2025.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</si>
  <si>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</si>
  <si>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</si>
  <si>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</si>
  <si>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</si>
  <si>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</si>
  <si>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</si>
  <si>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</si>
  <si>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</si>
  <si>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</si>
  <si>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</si>
  <si>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</si>
  <si>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</si>
  <si>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</si>
  <si>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Naziv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</si>
  <si>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</si>
  <si>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</si>
  <si>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</si>
  <si>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</si>
  <si>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</si>
  <si>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</si>
  <si>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U Financijskom planu Osnovne škole Beletinec za 2025. godinu i projekcijama za 2026. i 2027. godinu članak 1. mijenja se u dijelu Plana za 2025. godinu u sažetku Računa prihoda i rashoda i Računa financiranja, kako slijedi:</t>
  </si>
  <si>
    <t xml:space="preserve">Povećanje/smanjenje </t>
  </si>
  <si>
    <t xml:space="preserve">Novi plan 2025. </t>
  </si>
  <si>
    <t>Indeks % (4/2)</t>
  </si>
  <si>
    <t>Članak 2.</t>
  </si>
  <si>
    <t>U članku 2. Prihodi i rashodi te primici i izdaci iskazani po proračunskim klasifikacijama utvrđeni u Računu prihoda i rashoda i Računu financiranja Financijskog plana za 2025. godinu, povećavaju se ili smanjuju kako slijedi:</t>
  </si>
  <si>
    <t xml:space="preserve">A1. PRIHODI I RASHODI PREMA EKONOMSKOJ KLASIFIKACIJI </t>
  </si>
  <si>
    <t>7 Prihodi od prodaje nefinancijske imovine</t>
  </si>
  <si>
    <t>…</t>
  </si>
  <si>
    <t xml:space="preserve">72 Prihodi od prodaje proizvedne dugotrajne imovine </t>
  </si>
  <si>
    <t xml:space="preserve">A2. PRIHODI I RASHODI PREMA IZVORIMA FINANCIRANJA </t>
  </si>
  <si>
    <t>Povećanje/smanjenje (2.)</t>
  </si>
  <si>
    <t>A3. RASHODI PREMA FUNKCIJSKOJ KLASIFIKACIJI</t>
  </si>
  <si>
    <t xml:space="preserve">B. RAČUN FINANCIRANJA </t>
  </si>
  <si>
    <t>B1. RAČUN FINANCIRANJA PREMA EKONOMSKOJ KLASIFIKACIJI</t>
  </si>
  <si>
    <t>Razred/ skupina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</si>
  <si>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</si>
  <si>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</si>
  <si>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</si>
  <si>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</si>
  <si>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Povećanje/smanjenje</t>
  </si>
  <si>
    <t>Novi plan 2025.</t>
  </si>
  <si>
    <t>B2. RAČUN FINANCIRANJA PREMA IZVORIMA FINANCIRANJA</t>
  </si>
  <si>
    <t>UKUPNO PRIMICI</t>
  </si>
  <si>
    <t>Opći prihodi i primici</t>
  </si>
  <si>
    <t>Namjenski primici od financijske imovine i zaduživanja</t>
  </si>
  <si>
    <t>UKUPNO IZDACI</t>
  </si>
  <si>
    <t>Vlastiti prihodi</t>
  </si>
  <si>
    <t>II. POSEBNI DIO</t>
  </si>
  <si>
    <t>Članak 3.</t>
  </si>
  <si>
    <t>Članak 4.</t>
  </si>
  <si>
    <t>PREDSJEDNICA ŠKOLSKOG ODBORA</t>
  </si>
  <si>
    <t xml:space="preserve">Biserka Leskovar </t>
  </si>
  <si>
    <t xml:space="preserve">Rashodi i izdaci u Posebnom dijelu Financijskog plana Osnovne škole Beletinec za 2025. godinu povećavaju se ili smanjuju prema proračunskim klasifikacijama, kako slijedi: </t>
  </si>
  <si>
    <t xml:space="preserve">Temeljem odredbi članka 46. Zakona o proračunu ("Narodne novine" br. 144/21), članka 68. Statuta Osnovne škole Beletinec, Školski odbor na sjednici održanoj </t>
  </si>
  <si>
    <t>KLASA: 400-02/25-01/2</t>
  </si>
  <si>
    <t xml:space="preserve">Beletinec, 27. listopad 2025. godine </t>
  </si>
  <si>
    <t>27. listopada 2025. godine, donosi:</t>
  </si>
  <si>
    <t>Beletinec, 27. listopad 2025. godine</t>
  </si>
  <si>
    <t>URBROJ: 2186-113-03-25-4</t>
  </si>
  <si>
    <t xml:space="preserve">I. Izmjene i dopune Financijskog plana Osnovne škole Beletinec za 2025. godinu  stupaju na snagu danom donošenja od strane Županijske skupštine Varaždinske županije 15. listopada 2025. godine </t>
  </si>
  <si>
    <t>i objavit će se na mrežnim stranicama škole.</t>
  </si>
  <si>
    <t xml:space="preserve"> I. IZMJENE I DOPUNE FINANCIJSKOG PLANA OSNOVNE ŠKOLE BELETINEC ZA 2025.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</si>
</sst>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rgb="FFFFFFFF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2"/>
      <name val="Arial"/>
      <family val="2"/>
      <charset val="238"/>
    </font>
    <font>
      <sz val="12"/>
      <color rgb="FFFFFFFF"/>
      <name val="Arial"/>
      <family val="2"/>
      <charset val="238"/>
    </font>
    <font>
      <b/>
      <sz val="9"/>
      <color indexed="8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9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19" fillId="34" borderId="0" xfId="0" applyFont="1" applyFill="1" applyAlignment="1">
      <alignment horizontal="left" indent="1"/>
    </xf>
    <xf numFmtId="0" fontId="19" fillId="35" borderId="0" xfId="0" applyFont="1" applyFill="1" applyAlignment="1">
      <alignment horizontal="left" indent="1"/>
    </xf>
    <xf numFmtId="0" fontId="18" fillId="35" borderId="0" xfId="0" applyFont="1" applyFill="1" applyAlignment="1">
      <alignment horizontal="left" indent="1"/>
    </xf>
    <xf numFmtId="0" fontId="19" fillId="36" borderId="0" xfId="0" applyFont="1" applyFill="1" applyAlignment="1">
      <alignment horizontal="left" indent="1"/>
    </xf>
    <xf numFmtId="0" fontId="19" fillId="37" borderId="0" xfId="0" applyFont="1" applyFill="1" applyAlignment="1">
      <alignment horizontal="left" indent="1"/>
    </xf>
    <xf numFmtId="0" fontId="20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0" fontId="25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23" fillId="35" borderId="16" xfId="0" applyFont="1" applyFill="1" applyBorder="1" applyAlignment="1">
      <alignment horizontal="center" vertical="center" wrapText="1"/>
    </xf>
    <xf numFmtId="0" fontId="28" fillId="35" borderId="16" xfId="0" applyFont="1" applyFill="1" applyBorder="1" applyAlignment="1">
      <alignment horizontal="center" vertical="center" wrapText="1"/>
    </xf>
    <xf numFmtId="4" fontId="23" fillId="38" borderId="16" xfId="0" applyNumberFormat="1" applyFont="1" applyFill="1" applyBorder="1" applyAlignment="1">
      <alignment horizontal="right"/>
    </xf>
    <xf numFmtId="4" fontId="23" fillId="0" borderId="16" xfId="0" applyNumberFormat="1" applyFont="1" applyBorder="1" applyAlignment="1">
      <alignment horizontal="right"/>
    </xf>
    <xf numFmtId="0" fontId="29" fillId="38" borderId="13" xfId="0" applyFont="1" applyFill="1" applyBorder="1" applyAlignment="1">
      <alignment horizontal="left" vertical="center"/>
    </xf>
    <xf numFmtId="0" fontId="21" fillId="38" borderId="14" xfId="0" applyFont="1" applyFill="1" applyBorder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/>
    <xf numFmtId="0" fontId="23" fillId="0" borderId="0" xfId="0" quotePrefix="1" applyFont="1" applyAlignment="1">
      <alignment horizontal="center" vertical="center" wrapText="1"/>
    </xf>
    <xf numFmtId="0" fontId="24" fillId="0" borderId="0" xfId="0" applyFont="1" applyAlignment="1">
      <alignment wrapText="1"/>
    </xf>
    <xf numFmtId="4" fontId="29" fillId="39" borderId="13" xfId="0" quotePrefix="1" applyNumberFormat="1" applyFont="1" applyFill="1" applyBorder="1" applyAlignment="1">
      <alignment horizontal="right"/>
    </xf>
    <xf numFmtId="4" fontId="29" fillId="38" borderId="13" xfId="0" quotePrefix="1" applyNumberFormat="1" applyFont="1" applyFill="1" applyBorder="1" applyAlignment="1">
      <alignment horizontal="right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wrapText="1"/>
    </xf>
    <xf numFmtId="0" fontId="29" fillId="0" borderId="0" xfId="0" quotePrefix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29" fillId="35" borderId="16" xfId="0" applyFont="1" applyFill="1" applyBorder="1" applyAlignment="1">
      <alignment horizontal="center" vertical="center" wrapText="1"/>
    </xf>
    <xf numFmtId="4" fontId="23" fillId="38" borderId="13" xfId="0" quotePrefix="1" applyNumberFormat="1" applyFont="1" applyFill="1" applyBorder="1" applyAlignment="1">
      <alignment horizontal="right"/>
    </xf>
    <xf numFmtId="0" fontId="20" fillId="0" borderId="0" xfId="0" applyFont="1" applyAlignment="1">
      <alignment horizontal="left"/>
    </xf>
    <xf numFmtId="0" fontId="27" fillId="0" borderId="0" xfId="0" applyFont="1" applyBorder="1" applyAlignment="1">
      <alignment horizontal="right" vertical="center"/>
    </xf>
    <xf numFmtId="0" fontId="18" fillId="0" borderId="17" xfId="0" applyFont="1" applyBorder="1" applyAlignment="1">
      <alignment horizontal="left" indent="1"/>
    </xf>
    <xf numFmtId="0" fontId="16" fillId="0" borderId="12" xfId="0" applyFont="1" applyBorder="1" applyAlignment="1">
      <alignment horizontal="right" vertical="center"/>
    </xf>
    <xf numFmtId="0" fontId="20" fillId="0" borderId="0" xfId="0" applyFont="1" applyAlignment="1"/>
    <xf numFmtId="0" fontId="32" fillId="33" borderId="11" xfId="0" applyFont="1" applyFill="1" applyBorder="1" applyAlignment="1">
      <alignment horizontal="left" wrapText="1" indent="1"/>
    </xf>
    <xf numFmtId="0" fontId="33" fillId="36" borderId="11" xfId="0" applyFont="1" applyFill="1" applyBorder="1" applyAlignment="1">
      <alignment horizontal="left" wrapText="1" indent="1"/>
    </xf>
    <xf numFmtId="4" fontId="33" fillId="36" borderId="11" xfId="0" applyNumberFormat="1" applyFont="1" applyFill="1" applyBorder="1" applyAlignment="1">
      <alignment horizontal="right" wrapText="1" indent="1"/>
    </xf>
    <xf numFmtId="0" fontId="33" fillId="34" borderId="11" xfId="0" applyFont="1" applyFill="1" applyBorder="1" applyAlignment="1">
      <alignment horizontal="left" wrapText="1" indent="2"/>
    </xf>
    <xf numFmtId="4" fontId="33" fillId="34" borderId="11" xfId="0" applyNumberFormat="1" applyFont="1" applyFill="1" applyBorder="1" applyAlignment="1">
      <alignment horizontal="right" wrapText="1" indent="1"/>
    </xf>
    <xf numFmtId="0" fontId="33" fillId="34" borderId="11" xfId="0" applyFont="1" applyFill="1" applyBorder="1" applyAlignment="1">
      <alignment horizontal="right" wrapText="1" indent="1"/>
    </xf>
    <xf numFmtId="0" fontId="33" fillId="0" borderId="10" xfId="0" applyFont="1" applyBorder="1" applyAlignment="1">
      <alignment horizontal="center" vertical="center" wrapText="1" indent="1"/>
    </xf>
    <xf numFmtId="0" fontId="33" fillId="34" borderId="11" xfId="0" applyFont="1" applyFill="1" applyBorder="1" applyAlignment="1">
      <alignment horizontal="left" wrapText="1" indent="1"/>
    </xf>
    <xf numFmtId="164" fontId="33" fillId="36" borderId="11" xfId="0" applyNumberFormat="1" applyFont="1" applyFill="1" applyBorder="1" applyAlignment="1">
      <alignment horizontal="right" wrapText="1" indent="1"/>
    </xf>
    <xf numFmtId="164" fontId="33" fillId="34" borderId="11" xfId="0" applyNumberFormat="1" applyFont="1" applyFill="1" applyBorder="1" applyAlignment="1">
      <alignment horizontal="right" wrapText="1" indent="1"/>
    </xf>
    <xf numFmtId="0" fontId="18" fillId="0" borderId="0" xfId="0" applyFont="1" applyAlignment="1">
      <alignment horizontal="right" indent="1"/>
    </xf>
    <xf numFmtId="0" fontId="31" fillId="0" borderId="0" xfId="0" applyFont="1" applyAlignment="1"/>
    <xf numFmtId="0" fontId="34" fillId="34" borderId="11" xfId="0" applyFont="1" applyFill="1" applyBorder="1" applyAlignment="1">
      <alignment horizontal="left" wrapText="1" indent="3"/>
    </xf>
    <xf numFmtId="4" fontId="34" fillId="34" borderId="11" xfId="0" applyNumberFormat="1" applyFont="1" applyFill="1" applyBorder="1" applyAlignment="1">
      <alignment horizontal="right" wrapText="1" indent="1"/>
    </xf>
    <xf numFmtId="0" fontId="34" fillId="34" borderId="11" xfId="0" applyFont="1" applyFill="1" applyBorder="1" applyAlignment="1">
      <alignment horizontal="left" wrapText="1" indent="1"/>
    </xf>
    <xf numFmtId="0" fontId="34" fillId="34" borderId="11" xfId="0" applyFont="1" applyFill="1" applyBorder="1" applyAlignment="1">
      <alignment horizontal="right" wrapText="1" indent="1"/>
    </xf>
    <xf numFmtId="0" fontId="34" fillId="40" borderId="11" xfId="0" applyFont="1" applyFill="1" applyBorder="1" applyAlignment="1">
      <alignment horizontal="left" wrapText="1" indent="1"/>
    </xf>
    <xf numFmtId="4" fontId="34" fillId="40" borderId="11" xfId="0" applyNumberFormat="1" applyFont="1" applyFill="1" applyBorder="1" applyAlignment="1">
      <alignment horizontal="right" wrapText="1" indent="1"/>
    </xf>
    <xf numFmtId="2" fontId="34" fillId="34" borderId="11" xfId="0" applyNumberFormat="1" applyFont="1" applyFill="1" applyBorder="1" applyAlignment="1">
      <alignment horizontal="right" wrapText="1" indent="1"/>
    </xf>
    <xf numFmtId="0" fontId="33" fillId="34" borderId="11" xfId="0" applyFont="1" applyFill="1" applyBorder="1" applyAlignment="1">
      <alignment horizontal="left" wrapText="1" indent="3"/>
    </xf>
    <xf numFmtId="2" fontId="34" fillId="34" borderId="11" xfId="0" applyNumberFormat="1" applyFont="1" applyFill="1" applyBorder="1" applyAlignment="1">
      <alignment horizontal="left" wrapText="1" indent="1"/>
    </xf>
    <xf numFmtId="0" fontId="2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23" fillId="40" borderId="16" xfId="0" applyFont="1" applyFill="1" applyBorder="1" applyAlignment="1">
      <alignment horizontal="center" vertical="center" wrapText="1"/>
    </xf>
    <xf numFmtId="0" fontId="23" fillId="40" borderId="15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38" borderId="16" xfId="0" applyFont="1" applyFill="1" applyBorder="1" applyAlignment="1">
      <alignment horizontal="left" vertical="center" wrapText="1"/>
    </xf>
    <xf numFmtId="4" fontId="23" fillId="38" borderId="15" xfId="0" applyNumberFormat="1" applyFont="1" applyFill="1" applyBorder="1" applyAlignment="1">
      <alignment horizontal="right"/>
    </xf>
    <xf numFmtId="0" fontId="21" fillId="35" borderId="16" xfId="0" applyFont="1" applyFill="1" applyBorder="1" applyAlignment="1">
      <alignment horizontal="center" vertical="center" wrapText="1"/>
    </xf>
    <xf numFmtId="0" fontId="21" fillId="35" borderId="16" xfId="0" applyFont="1" applyFill="1" applyBorder="1" applyAlignment="1">
      <alignment horizontal="left" vertical="center" wrapText="1"/>
    </xf>
    <xf numFmtId="4" fontId="28" fillId="35" borderId="15" xfId="0" applyNumberFormat="1" applyFont="1" applyFill="1" applyBorder="1" applyAlignment="1">
      <alignment horizontal="right"/>
    </xf>
    <xf numFmtId="4" fontId="28" fillId="35" borderId="16" xfId="0" applyNumberFormat="1" applyFont="1" applyFill="1" applyBorder="1" applyAlignment="1">
      <alignment horizontal="right"/>
    </xf>
    <xf numFmtId="0" fontId="21" fillId="35" borderId="15" xfId="0" applyFont="1" applyFill="1" applyBorder="1" applyAlignment="1">
      <alignment horizontal="left" vertical="center" wrapText="1"/>
    </xf>
    <xf numFmtId="0" fontId="29" fillId="38" borderId="16" xfId="0" applyFont="1" applyFill="1" applyBorder="1" applyAlignment="1">
      <alignment horizontal="left" vertical="center"/>
    </xf>
    <xf numFmtId="0" fontId="29" fillId="38" borderId="16" xfId="0" applyFont="1" applyFill="1" applyBorder="1" applyAlignment="1">
      <alignment vertical="center" wrapText="1"/>
    </xf>
    <xf numFmtId="0" fontId="21" fillId="35" borderId="16" xfId="0" applyFont="1" applyFill="1" applyBorder="1" applyAlignment="1">
      <alignment vertical="center" wrapText="1"/>
    </xf>
    <xf numFmtId="3" fontId="28" fillId="35" borderId="15" xfId="0" applyNumberFormat="1" applyFont="1" applyFill="1" applyBorder="1" applyAlignment="1">
      <alignment horizontal="right"/>
    </xf>
    <xf numFmtId="3" fontId="28" fillId="35" borderId="16" xfId="0" applyNumberFormat="1" applyFont="1" applyFill="1" applyBorder="1" applyAlignment="1">
      <alignment horizontal="right"/>
    </xf>
    <xf numFmtId="0" fontId="23" fillId="0" borderId="0" xfId="0" applyFont="1" applyAlignment="1">
      <alignment vertical="center" wrapText="1"/>
    </xf>
    <xf numFmtId="0" fontId="29" fillId="35" borderId="16" xfId="0" applyFont="1" applyFill="1" applyBorder="1" applyAlignment="1">
      <alignment horizontal="left" vertical="center" wrapText="1"/>
    </xf>
    <xf numFmtId="0" fontId="36" fillId="35" borderId="16" xfId="0" quotePrefix="1" applyFont="1" applyFill="1" applyBorder="1" applyAlignment="1">
      <alignment horizontal="right" vertical="center"/>
    </xf>
    <xf numFmtId="0" fontId="36" fillId="35" borderId="16" xfId="0" quotePrefix="1" applyFont="1" applyFill="1" applyBorder="1" applyAlignment="1">
      <alignment horizontal="left" vertical="center"/>
    </xf>
    <xf numFmtId="0" fontId="36" fillId="35" borderId="16" xfId="0" quotePrefix="1" applyFont="1" applyFill="1" applyBorder="1" applyAlignment="1">
      <alignment horizontal="right" vertical="center" wrapText="1"/>
    </xf>
    <xf numFmtId="0" fontId="36" fillId="35" borderId="16" xfId="0" quotePrefix="1" applyFont="1" applyFill="1" applyBorder="1" applyAlignment="1">
      <alignment horizontal="left" vertical="center" wrapText="1"/>
    </xf>
    <xf numFmtId="0" fontId="36" fillId="35" borderId="16" xfId="0" quotePrefix="1" applyFont="1" applyFill="1" applyBorder="1" applyAlignment="1">
      <alignment horizontal="center" vertical="center" wrapText="1"/>
    </xf>
    <xf numFmtId="0" fontId="29" fillId="35" borderId="16" xfId="0" applyFont="1" applyFill="1" applyBorder="1" applyAlignment="1">
      <alignment vertical="center" wrapText="1"/>
    </xf>
    <xf numFmtId="0" fontId="36" fillId="35" borderId="16" xfId="0" quotePrefix="1" applyFont="1" applyFill="1" applyBorder="1" applyAlignment="1">
      <alignment horizontal="center" vertical="center"/>
    </xf>
    <xf numFmtId="0" fontId="37" fillId="37" borderId="11" xfId="0" applyFont="1" applyFill="1" applyBorder="1" applyAlignment="1">
      <alignment horizontal="left" wrapText="1" indent="1"/>
    </xf>
    <xf numFmtId="4" fontId="37" fillId="37" borderId="11" xfId="0" applyNumberFormat="1" applyFont="1" applyFill="1" applyBorder="1" applyAlignment="1">
      <alignment horizontal="right" wrapText="1" indent="1"/>
    </xf>
    <xf numFmtId="4" fontId="32" fillId="33" borderId="11" xfId="0" applyNumberFormat="1" applyFont="1" applyFill="1" applyBorder="1" applyAlignment="1">
      <alignment horizontal="right" wrapText="1" indent="1"/>
    </xf>
    <xf numFmtId="0" fontId="34" fillId="34" borderId="11" xfId="0" applyFont="1" applyFill="1" applyBorder="1" applyAlignment="1">
      <alignment horizontal="left" wrapText="1" indent="2"/>
    </xf>
    <xf numFmtId="4" fontId="33" fillId="34" borderId="11" xfId="0" applyNumberFormat="1" applyFont="1" applyFill="1" applyBorder="1" applyAlignment="1">
      <alignment horizontal="left" wrapText="1" indent="1"/>
    </xf>
    <xf numFmtId="4" fontId="34" fillId="34" borderId="11" xfId="0" applyNumberFormat="1" applyFont="1" applyFill="1" applyBorder="1" applyAlignment="1">
      <alignment horizontal="left" wrapText="1" indent="1"/>
    </xf>
    <xf numFmtId="0" fontId="20" fillId="0" borderId="18" xfId="0" applyFont="1" applyBorder="1" applyAlignment="1">
      <alignment horizontal="left"/>
    </xf>
    <xf numFmtId="0" fontId="31" fillId="0" borderId="0" xfId="0" applyFont="1" applyAlignment="1">
      <alignment horizontal="left" indent="1"/>
    </xf>
    <xf numFmtId="0" fontId="20" fillId="0" borderId="0" xfId="0" applyFont="1" applyAlignment="1">
      <alignment wrapText="1"/>
    </xf>
    <xf numFmtId="0" fontId="21" fillId="0" borderId="0" xfId="0" applyFont="1" applyAlignment="1">
      <alignment horizontal="left"/>
    </xf>
    <xf numFmtId="0" fontId="38" fillId="0" borderId="0" xfId="0" applyFont="1" applyAlignment="1">
      <alignment horizontal="right" vertical="center" wrapText="1"/>
    </xf>
    <xf numFmtId="0" fontId="29" fillId="39" borderId="13" xfId="0" applyFont="1" applyFill="1" applyBorder="1" applyAlignment="1">
      <alignment horizontal="left" vertical="center" wrapText="1"/>
    </xf>
    <xf numFmtId="0" fontId="29" fillId="39" borderId="14" xfId="0" applyFont="1" applyFill="1" applyBorder="1" applyAlignment="1">
      <alignment horizontal="left" vertical="center" wrapText="1"/>
    </xf>
    <xf numFmtId="0" fontId="29" fillId="39" borderId="15" xfId="0" applyFont="1" applyFill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9" fillId="38" borderId="13" xfId="0" quotePrefix="1" applyFont="1" applyFill="1" applyBorder="1" applyAlignment="1">
      <alignment horizontal="left" vertical="center" wrapText="1"/>
    </xf>
    <xf numFmtId="0" fontId="21" fillId="38" borderId="14" xfId="0" applyFont="1" applyFill="1" applyBorder="1" applyAlignment="1">
      <alignment vertical="center" wrapText="1"/>
    </xf>
    <xf numFmtId="0" fontId="29" fillId="38" borderId="13" xfId="0" applyFont="1" applyFill="1" applyBorder="1" applyAlignment="1">
      <alignment horizontal="left" vertical="center" wrapText="1"/>
    </xf>
    <xf numFmtId="0" fontId="29" fillId="38" borderId="14" xfId="0" applyFont="1" applyFill="1" applyBorder="1" applyAlignment="1">
      <alignment horizontal="left" vertical="center" wrapText="1"/>
    </xf>
    <xf numFmtId="0" fontId="29" fillId="38" borderId="15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3" fillId="0" borderId="13" xfId="0" quotePrefix="1" applyFont="1" applyBorder="1" applyAlignment="1">
      <alignment horizontal="center" vertical="center" wrapText="1"/>
    </xf>
    <xf numFmtId="0" fontId="23" fillId="0" borderId="14" xfId="0" quotePrefix="1" applyFont="1" applyBorder="1" applyAlignment="1">
      <alignment horizontal="center" vertical="center" wrapText="1"/>
    </xf>
    <xf numFmtId="0" fontId="23" fillId="0" borderId="15" xfId="0" quotePrefix="1" applyFont="1" applyBorder="1" applyAlignment="1">
      <alignment horizontal="center" vertical="center" wrapText="1"/>
    </xf>
    <xf numFmtId="0" fontId="28" fillId="0" borderId="13" xfId="0" quotePrefix="1" applyFont="1" applyBorder="1" applyAlignment="1">
      <alignment horizontal="center" wrapText="1"/>
    </xf>
    <xf numFmtId="0" fontId="28" fillId="0" borderId="14" xfId="0" quotePrefix="1" applyFont="1" applyBorder="1" applyAlignment="1">
      <alignment horizontal="center" wrapText="1"/>
    </xf>
    <xf numFmtId="0" fontId="28" fillId="0" borderId="15" xfId="0" quotePrefix="1" applyFont="1" applyBorder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wrapText="1"/>
    </xf>
    <xf numFmtId="0" fontId="29" fillId="0" borderId="13" xfId="0" quotePrefix="1" applyFont="1" applyBorder="1" applyAlignment="1">
      <alignment horizontal="left" vertical="center"/>
    </xf>
    <xf numFmtId="0" fontId="21" fillId="0" borderId="14" xfId="0" applyFont="1" applyBorder="1" applyAlignment="1">
      <alignment vertic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9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vertical="center" wrapText="1"/>
    </xf>
    <xf numFmtId="0" fontId="29" fillId="0" borderId="13" xfId="0" quotePrefix="1" applyFont="1" applyBorder="1" applyAlignment="1">
      <alignment horizontal="left" vertical="center" wrapText="1"/>
    </xf>
    <xf numFmtId="0" fontId="31" fillId="0" borderId="0" xfId="0" applyFont="1" applyAlignment="1">
      <alignment horizontal="center"/>
    </xf>
    <xf numFmtId="0" fontId="20" fillId="0" borderId="0" xfId="0" applyFont="1" applyBorder="1" applyAlignment="1">
      <alignment horizontal="left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view="pageBreakPreview" zoomScaleNormal="100" zoomScaleSheetLayoutView="100" workbookViewId="0">
      <selection activeCell="A11" sqref="A11:K11"/>
    </sheetView>
  </sheetViews>
  <sheetFormatPr defaultRowHeight="15" x14ac:dyDescent="0.25"/>
  <cols>
    <col min="4" max="4" width="9.5703125" customWidth="1"/>
    <col min="5" max="5" width="27.5703125" customWidth="1"/>
    <col min="6" max="6" width="16.85546875" customWidth="1"/>
    <col min="7" max="7" width="26.28515625" customWidth="1"/>
    <col min="8" max="8" width="30.5703125" customWidth="1"/>
    <col min="9" max="9" width="21.42578125" customWidth="1"/>
    <col min="10" max="10" width="18.5703125" customWidth="1"/>
  </cols>
  <sheetData>
    <row r="1" spans="1:11" ht="15.75" x14ac:dyDescent="0.25">
      <c r="A1" s="96" t="s">
        <v>55</v>
      </c>
      <c r="B1" s="96"/>
      <c r="C1" s="96"/>
      <c r="D1" s="96"/>
      <c r="E1" s="96"/>
      <c r="F1" s="9"/>
      <c r="G1" s="9"/>
      <c r="H1" s="9"/>
      <c r="I1" s="9"/>
      <c r="J1" s="9"/>
      <c r="K1" s="1"/>
    </row>
    <row r="2" spans="1:11" ht="15.75" x14ac:dyDescent="0.25">
      <c r="A2" s="96" t="s">
        <v>56</v>
      </c>
      <c r="B2" s="96"/>
      <c r="C2" s="96"/>
      <c r="D2" s="96"/>
      <c r="E2" s="96"/>
      <c r="F2" s="9"/>
      <c r="G2" s="9"/>
      <c r="H2" s="9"/>
      <c r="I2" s="9"/>
      <c r="J2" s="9"/>
      <c r="K2" s="1"/>
    </row>
    <row r="3" spans="1:11" ht="15.75" x14ac:dyDescent="0.25">
      <c r="A3" s="9" t="s">
        <v>57</v>
      </c>
      <c r="B3" s="9"/>
      <c r="C3" s="9"/>
      <c r="D3" s="9"/>
      <c r="E3" s="9"/>
      <c r="F3" s="9"/>
      <c r="G3" s="9"/>
      <c r="H3" s="9"/>
      <c r="I3" s="9"/>
      <c r="J3" s="9"/>
      <c r="K3" s="1"/>
    </row>
    <row r="4" spans="1:11" ht="15.75" x14ac:dyDescent="0.25">
      <c r="A4" s="9" t="s">
        <v>58</v>
      </c>
      <c r="B4" s="9"/>
      <c r="C4" s="9"/>
      <c r="D4" s="9"/>
      <c r="E4" s="9"/>
      <c r="F4" s="9"/>
      <c r="G4" s="9"/>
      <c r="H4" s="9"/>
      <c r="I4" s="9"/>
      <c r="J4" s="9"/>
      <c r="K4" s="1"/>
    </row>
    <row r="5" spans="1:11" ht="15.75" x14ac:dyDescent="0.25">
      <c r="A5" s="9" t="s">
        <v>59</v>
      </c>
      <c r="B5" s="9"/>
      <c r="C5" s="9"/>
      <c r="D5" s="9"/>
      <c r="E5" s="9"/>
      <c r="F5" s="9"/>
      <c r="G5" s="9"/>
      <c r="H5" s="9"/>
      <c r="I5" s="9"/>
      <c r="J5" s="9"/>
      <c r="K5" s="1"/>
    </row>
    <row r="6" spans="1:11" ht="14.25" customHeight="1" x14ac:dyDescent="0.25">
      <c r="A6" s="9" t="s">
        <v>60</v>
      </c>
      <c r="B6" s="9"/>
      <c r="C6" s="9"/>
      <c r="D6" s="9"/>
      <c r="E6" s="9"/>
      <c r="F6" s="9"/>
      <c r="G6" s="9"/>
      <c r="H6" s="9"/>
      <c r="I6" s="9"/>
      <c r="J6" s="9"/>
      <c r="K6" s="1"/>
    </row>
    <row r="7" spans="1:11" ht="21.75" customHeight="1" x14ac:dyDescent="0.25">
      <c r="A7" s="10" t="s">
        <v>123</v>
      </c>
      <c r="B7" s="9"/>
      <c r="C7" s="9"/>
      <c r="D7" s="9"/>
      <c r="E7" s="9"/>
      <c r="F7" s="9"/>
      <c r="G7" s="9"/>
      <c r="H7" s="9"/>
      <c r="I7" s="9"/>
      <c r="J7" s="9"/>
      <c r="K7" s="1"/>
    </row>
    <row r="8" spans="1:11" ht="15.75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1"/>
    </row>
    <row r="9" spans="1:11" ht="27.75" customHeight="1" x14ac:dyDescent="0.25">
      <c r="A9" s="10" t="s">
        <v>121</v>
      </c>
      <c r="B9" s="98"/>
      <c r="C9" s="98"/>
      <c r="D9" s="98"/>
      <c r="E9" s="98"/>
      <c r="F9" s="98"/>
      <c r="G9" s="98"/>
      <c r="H9" s="98"/>
      <c r="I9" s="98"/>
      <c r="J9" s="98"/>
      <c r="K9" s="98"/>
    </row>
    <row r="10" spans="1:11" ht="21" customHeight="1" x14ac:dyDescent="0.25">
      <c r="A10" s="9" t="s">
        <v>124</v>
      </c>
      <c r="B10" s="9"/>
      <c r="C10" s="9"/>
      <c r="D10" s="9"/>
      <c r="E10" s="9"/>
      <c r="F10" s="9"/>
      <c r="G10" s="9"/>
      <c r="H10" s="9"/>
      <c r="I10" s="9"/>
      <c r="J10" s="9"/>
      <c r="K10" s="1"/>
    </row>
    <row r="11" spans="1:11" ht="39.75" customHeight="1" x14ac:dyDescent="0.25">
      <c r="A11" s="121" t="s">
        <v>129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</row>
    <row r="12" spans="1:11" ht="18" x14ac:dyDescent="0.25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1"/>
    </row>
    <row r="13" spans="1:11" ht="28.5" customHeight="1" x14ac:dyDescent="0.25">
      <c r="A13" s="117" t="s">
        <v>61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</row>
    <row r="14" spans="1:11" ht="27" customHeight="1" x14ac:dyDescent="0.25">
      <c r="A14" s="122" t="s">
        <v>62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</row>
    <row r="15" spans="1:11" ht="53.25" customHeight="1" x14ac:dyDescent="0.25">
      <c r="A15" s="123" t="s">
        <v>87</v>
      </c>
      <c r="B15" s="123"/>
      <c r="C15" s="123"/>
      <c r="D15" s="123"/>
      <c r="E15" s="123"/>
      <c r="F15" s="123"/>
      <c r="G15" s="123"/>
      <c r="H15" s="123"/>
      <c r="I15" s="123"/>
      <c r="J15" s="123"/>
      <c r="K15" s="97"/>
    </row>
    <row r="16" spans="1:11" ht="25.5" customHeight="1" x14ac:dyDescent="0.25">
      <c r="A16" s="117" t="s">
        <v>63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"/>
    </row>
    <row r="17" spans="1:11" ht="15" customHeight="1" x14ac:dyDescent="0.25">
      <c r="A17" s="12"/>
      <c r="B17" s="13"/>
      <c r="C17" s="13"/>
      <c r="D17" s="13"/>
      <c r="E17" s="14"/>
      <c r="F17" s="15"/>
      <c r="G17" s="15"/>
      <c r="H17" s="15"/>
      <c r="I17" s="39" t="s">
        <v>64</v>
      </c>
      <c r="J17" s="37"/>
      <c r="K17" s="1"/>
    </row>
    <row r="18" spans="1:11" ht="47.25" customHeight="1" x14ac:dyDescent="0.25">
      <c r="A18" s="111" t="s">
        <v>65</v>
      </c>
      <c r="B18" s="112"/>
      <c r="C18" s="112"/>
      <c r="D18" s="112"/>
      <c r="E18" s="113"/>
      <c r="F18" s="16" t="s">
        <v>66</v>
      </c>
      <c r="G18" s="16" t="s">
        <v>88</v>
      </c>
      <c r="H18" s="16" t="s">
        <v>89</v>
      </c>
      <c r="I18" s="16" t="s">
        <v>90</v>
      </c>
      <c r="J18" s="38"/>
    </row>
    <row r="19" spans="1:11" ht="24.75" customHeight="1" x14ac:dyDescent="0.25">
      <c r="A19" s="114">
        <v>1</v>
      </c>
      <c r="B19" s="115"/>
      <c r="C19" s="115"/>
      <c r="D19" s="115"/>
      <c r="E19" s="116"/>
      <c r="F19" s="17">
        <v>2</v>
      </c>
      <c r="G19" s="17">
        <v>3</v>
      </c>
      <c r="H19" s="17">
        <v>4</v>
      </c>
      <c r="I19" s="17">
        <v>5</v>
      </c>
      <c r="J19" s="1"/>
    </row>
    <row r="20" spans="1:11" ht="26.25" customHeight="1" x14ac:dyDescent="0.25">
      <c r="A20" s="107" t="s">
        <v>67</v>
      </c>
      <c r="B20" s="108"/>
      <c r="C20" s="108"/>
      <c r="D20" s="108"/>
      <c r="E20" s="109"/>
      <c r="F20" s="18">
        <f>F21+F22</f>
        <v>750480</v>
      </c>
      <c r="G20" s="18">
        <f t="shared" ref="G20:H20" si="0">G21+G22</f>
        <v>38168</v>
      </c>
      <c r="H20" s="18">
        <f t="shared" si="0"/>
        <v>788648</v>
      </c>
      <c r="I20" s="18">
        <f>(H20/F20)*100</f>
        <v>105.08581174714848</v>
      </c>
      <c r="J20" s="1"/>
    </row>
    <row r="21" spans="1:11" ht="26.25" customHeight="1" x14ac:dyDescent="0.25">
      <c r="A21" s="124" t="s">
        <v>68</v>
      </c>
      <c r="B21" s="125"/>
      <c r="C21" s="125"/>
      <c r="D21" s="125"/>
      <c r="E21" s="120"/>
      <c r="F21" s="19">
        <v>750480</v>
      </c>
      <c r="G21" s="19">
        <v>38168</v>
      </c>
      <c r="H21" s="19">
        <v>788648</v>
      </c>
      <c r="I21" s="18">
        <f t="shared" ref="I21:I25" si="1">(H21/F21)*100</f>
        <v>105.08581174714848</v>
      </c>
      <c r="J21" s="1"/>
    </row>
    <row r="22" spans="1:11" ht="22.5" customHeight="1" x14ac:dyDescent="0.25">
      <c r="A22" s="119" t="s">
        <v>69</v>
      </c>
      <c r="B22" s="120"/>
      <c r="C22" s="120"/>
      <c r="D22" s="120"/>
      <c r="E22" s="120"/>
      <c r="F22" s="19">
        <v>0</v>
      </c>
      <c r="G22" s="19">
        <v>0</v>
      </c>
      <c r="H22" s="19">
        <v>0</v>
      </c>
      <c r="I22" s="18">
        <v>0</v>
      </c>
      <c r="J22" s="1"/>
    </row>
    <row r="23" spans="1:11" ht="22.5" customHeight="1" x14ac:dyDescent="0.25">
      <c r="A23" s="20" t="s">
        <v>70</v>
      </c>
      <c r="B23" s="21"/>
      <c r="C23" s="21"/>
      <c r="D23" s="21"/>
      <c r="E23" s="21"/>
      <c r="F23" s="18">
        <f>F24+F25</f>
        <v>750480</v>
      </c>
      <c r="G23" s="18">
        <f t="shared" ref="G23:H23" si="2">G24+G25</f>
        <v>49932</v>
      </c>
      <c r="H23" s="18">
        <f t="shared" si="2"/>
        <v>800412</v>
      </c>
      <c r="I23" s="18">
        <f t="shared" si="1"/>
        <v>106.65334186120883</v>
      </c>
      <c r="J23" s="1"/>
    </row>
    <row r="24" spans="1:11" ht="18" customHeight="1" x14ac:dyDescent="0.25">
      <c r="A24" s="126" t="s">
        <v>71</v>
      </c>
      <c r="B24" s="125"/>
      <c r="C24" s="125"/>
      <c r="D24" s="125"/>
      <c r="E24" s="125"/>
      <c r="F24" s="19">
        <v>742230</v>
      </c>
      <c r="G24" s="19">
        <v>22752</v>
      </c>
      <c r="H24" s="19">
        <v>764982</v>
      </c>
      <c r="I24" s="18">
        <f t="shared" si="1"/>
        <v>103.06535709955136</v>
      </c>
      <c r="J24" s="1"/>
    </row>
    <row r="25" spans="1:11" ht="26.25" customHeight="1" x14ac:dyDescent="0.25">
      <c r="A25" s="119" t="s">
        <v>72</v>
      </c>
      <c r="B25" s="120"/>
      <c r="C25" s="120"/>
      <c r="D25" s="120"/>
      <c r="E25" s="120"/>
      <c r="F25" s="19">
        <v>8250</v>
      </c>
      <c r="G25" s="19">
        <v>27180</v>
      </c>
      <c r="H25" s="19">
        <v>35430</v>
      </c>
      <c r="I25" s="18">
        <f t="shared" si="1"/>
        <v>429.4545454545455</v>
      </c>
      <c r="J25" s="1"/>
    </row>
    <row r="26" spans="1:11" ht="25.5" customHeight="1" x14ac:dyDescent="0.25">
      <c r="A26" s="105" t="s">
        <v>73</v>
      </c>
      <c r="B26" s="106"/>
      <c r="C26" s="106"/>
      <c r="D26" s="106"/>
      <c r="E26" s="106"/>
      <c r="F26" s="18">
        <f>F20-F23</f>
        <v>0</v>
      </c>
      <c r="G26" s="18">
        <f t="shared" ref="G26:H26" si="3">G20-G23</f>
        <v>-11764</v>
      </c>
      <c r="H26" s="18">
        <f t="shared" si="3"/>
        <v>-11764</v>
      </c>
      <c r="I26" s="18">
        <v>0</v>
      </c>
      <c r="J26" s="1"/>
    </row>
    <row r="27" spans="1:11" ht="15.75" x14ac:dyDescent="0.25">
      <c r="A27" s="22"/>
      <c r="B27" s="23"/>
      <c r="C27" s="23"/>
      <c r="D27" s="23"/>
      <c r="E27" s="23"/>
      <c r="F27" s="23"/>
      <c r="G27" s="23"/>
      <c r="H27" s="24"/>
      <c r="I27" s="24"/>
      <c r="J27" s="24"/>
      <c r="K27" s="1"/>
    </row>
    <row r="28" spans="1:11" ht="15.75" x14ac:dyDescent="0.25">
      <c r="A28" s="117" t="s">
        <v>74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"/>
    </row>
    <row r="29" spans="1:11" ht="15.75" x14ac:dyDescent="0.25">
      <c r="A29" s="22"/>
      <c r="B29" s="23"/>
      <c r="C29" s="23"/>
      <c r="D29" s="23"/>
      <c r="E29" s="23"/>
      <c r="F29" s="23"/>
      <c r="G29" s="23"/>
      <c r="H29" s="24"/>
      <c r="I29" s="24"/>
      <c r="J29" s="24"/>
      <c r="K29" s="1"/>
    </row>
    <row r="30" spans="1:11" ht="31.5" customHeight="1" x14ac:dyDescent="0.25">
      <c r="A30" s="111" t="s">
        <v>65</v>
      </c>
      <c r="B30" s="112"/>
      <c r="C30" s="112"/>
      <c r="D30" s="112"/>
      <c r="E30" s="113"/>
      <c r="F30" s="16" t="s">
        <v>66</v>
      </c>
      <c r="G30" s="16" t="s">
        <v>88</v>
      </c>
      <c r="H30" s="16" t="s">
        <v>89</v>
      </c>
      <c r="I30" s="16" t="s">
        <v>90</v>
      </c>
      <c r="J30" s="1"/>
    </row>
    <row r="31" spans="1:11" ht="15.75" x14ac:dyDescent="0.25">
      <c r="A31" s="114">
        <v>1</v>
      </c>
      <c r="B31" s="115"/>
      <c r="C31" s="115"/>
      <c r="D31" s="115"/>
      <c r="E31" s="116"/>
      <c r="F31" s="17">
        <v>2</v>
      </c>
      <c r="G31" s="17">
        <v>3</v>
      </c>
      <c r="H31" s="17">
        <v>4</v>
      </c>
      <c r="I31" s="17">
        <v>5</v>
      </c>
      <c r="J31" s="1"/>
    </row>
    <row r="32" spans="1:11" ht="15.75" x14ac:dyDescent="0.25">
      <c r="A32" s="119" t="s">
        <v>75</v>
      </c>
      <c r="B32" s="120"/>
      <c r="C32" s="120"/>
      <c r="D32" s="120"/>
      <c r="E32" s="120"/>
      <c r="F32" s="19">
        <v>0</v>
      </c>
      <c r="G32" s="19">
        <v>0</v>
      </c>
      <c r="H32" s="19">
        <v>0</v>
      </c>
      <c r="I32" s="19">
        <v>0</v>
      </c>
      <c r="J32" s="1"/>
    </row>
    <row r="33" spans="1:11" ht="15.75" x14ac:dyDescent="0.25">
      <c r="A33" s="119" t="s">
        <v>76</v>
      </c>
      <c r="B33" s="120"/>
      <c r="C33" s="120"/>
      <c r="D33" s="120"/>
      <c r="E33" s="120"/>
      <c r="F33" s="19">
        <v>0</v>
      </c>
      <c r="G33" s="19">
        <v>0</v>
      </c>
      <c r="H33" s="19">
        <v>0</v>
      </c>
      <c r="I33" s="19">
        <v>0</v>
      </c>
      <c r="J33" s="1"/>
    </row>
    <row r="34" spans="1:11" ht="15.75" x14ac:dyDescent="0.25">
      <c r="A34" s="105" t="s">
        <v>77</v>
      </c>
      <c r="B34" s="106"/>
      <c r="C34" s="106"/>
      <c r="D34" s="106"/>
      <c r="E34" s="106"/>
      <c r="F34" s="18">
        <f>F32-F33</f>
        <v>0</v>
      </c>
      <c r="G34" s="18">
        <f t="shared" ref="G34:I34" si="4">G32-G33</f>
        <v>0</v>
      </c>
      <c r="H34" s="18">
        <f t="shared" si="4"/>
        <v>0</v>
      </c>
      <c r="I34" s="18">
        <f t="shared" si="4"/>
        <v>0</v>
      </c>
      <c r="J34" s="1"/>
    </row>
    <row r="35" spans="1:11" ht="37.5" customHeight="1" x14ac:dyDescent="0.25">
      <c r="A35" s="105" t="s">
        <v>78</v>
      </c>
      <c r="B35" s="106"/>
      <c r="C35" s="106"/>
      <c r="D35" s="106"/>
      <c r="E35" s="106"/>
      <c r="F35" s="18">
        <f>F26+F34</f>
        <v>0</v>
      </c>
      <c r="G35" s="18">
        <f>G26+G34</f>
        <v>-11764</v>
      </c>
      <c r="H35" s="18">
        <f t="shared" ref="H35:I35" si="5">H26+H34</f>
        <v>-11764</v>
      </c>
      <c r="I35" s="18">
        <f t="shared" si="5"/>
        <v>0</v>
      </c>
      <c r="J35" s="1"/>
    </row>
    <row r="36" spans="1:11" ht="15.75" x14ac:dyDescent="0.25">
      <c r="A36" s="25"/>
      <c r="B36" s="23"/>
      <c r="C36" s="23"/>
      <c r="D36" s="23"/>
      <c r="E36" s="23"/>
      <c r="F36" s="23"/>
      <c r="G36" s="23"/>
      <c r="H36" s="24"/>
      <c r="I36" s="24"/>
      <c r="J36" s="24"/>
      <c r="K36" s="1"/>
    </row>
    <row r="37" spans="1:11" ht="18.75" customHeight="1" x14ac:dyDescent="0.25">
      <c r="A37" s="117" t="s">
        <v>79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"/>
    </row>
    <row r="38" spans="1:11" ht="15.75" x14ac:dyDescent="0.25">
      <c r="A38" s="22"/>
      <c r="B38" s="26"/>
      <c r="C38" s="26"/>
      <c r="D38" s="26"/>
      <c r="E38" s="26"/>
      <c r="F38" s="26"/>
      <c r="G38" s="26"/>
      <c r="H38" s="26"/>
      <c r="I38" s="26"/>
      <c r="J38" s="26"/>
      <c r="K38" s="1"/>
    </row>
    <row r="39" spans="1:11" ht="39.75" customHeight="1" x14ac:dyDescent="0.25">
      <c r="A39" s="111" t="s">
        <v>80</v>
      </c>
      <c r="B39" s="112"/>
      <c r="C39" s="112"/>
      <c r="D39" s="112"/>
      <c r="E39" s="113"/>
      <c r="F39" s="16" t="s">
        <v>66</v>
      </c>
      <c r="G39" s="16" t="s">
        <v>88</v>
      </c>
      <c r="H39" s="16" t="s">
        <v>89</v>
      </c>
      <c r="I39" s="16" t="s">
        <v>90</v>
      </c>
      <c r="J39" s="1"/>
    </row>
    <row r="40" spans="1:11" ht="15.75" x14ac:dyDescent="0.25">
      <c r="A40" s="114">
        <v>1</v>
      </c>
      <c r="B40" s="115"/>
      <c r="C40" s="115"/>
      <c r="D40" s="115"/>
      <c r="E40" s="116"/>
      <c r="F40" s="17">
        <v>2</v>
      </c>
      <c r="G40" s="17">
        <v>3</v>
      </c>
      <c r="H40" s="17">
        <v>4</v>
      </c>
      <c r="I40" s="17">
        <v>5</v>
      </c>
      <c r="J40" s="1"/>
    </row>
    <row r="41" spans="1:11" ht="29.25" customHeight="1" x14ac:dyDescent="0.25">
      <c r="A41" s="100" t="s">
        <v>81</v>
      </c>
      <c r="B41" s="101"/>
      <c r="C41" s="101"/>
      <c r="D41" s="101"/>
      <c r="E41" s="102"/>
      <c r="F41" s="27">
        <v>0</v>
      </c>
      <c r="G41" s="27">
        <v>11764</v>
      </c>
      <c r="H41" s="27">
        <v>11764</v>
      </c>
      <c r="I41" s="27">
        <v>0</v>
      </c>
      <c r="J41" s="1"/>
    </row>
    <row r="42" spans="1:11" ht="28.5" customHeight="1" x14ac:dyDescent="0.25">
      <c r="A42" s="105" t="s">
        <v>82</v>
      </c>
      <c r="B42" s="106"/>
      <c r="C42" s="106"/>
      <c r="D42" s="106"/>
      <c r="E42" s="106"/>
      <c r="F42" s="28">
        <f>F35+F41</f>
        <v>0</v>
      </c>
      <c r="G42" s="28">
        <f t="shared" ref="G42:I42" si="6">G35+G41</f>
        <v>0</v>
      </c>
      <c r="H42" s="28">
        <f t="shared" si="6"/>
        <v>0</v>
      </c>
      <c r="I42" s="28">
        <f t="shared" si="6"/>
        <v>0</v>
      </c>
      <c r="J42" s="1"/>
    </row>
    <row r="43" spans="1:11" ht="59.25" customHeight="1" x14ac:dyDescent="0.25">
      <c r="A43" s="107" t="s">
        <v>83</v>
      </c>
      <c r="B43" s="108"/>
      <c r="C43" s="108"/>
      <c r="D43" s="108"/>
      <c r="E43" s="109"/>
      <c r="F43" s="28">
        <f>F26+F34+F41-F42</f>
        <v>0</v>
      </c>
      <c r="G43" s="28">
        <f>G26+G34+G41-G42</f>
        <v>0</v>
      </c>
      <c r="H43" s="28">
        <f>H26+H34+H41-H42</f>
        <v>0</v>
      </c>
      <c r="I43" s="28">
        <f t="shared" ref="I43" si="7">I26+I34+I41-I42</f>
        <v>0</v>
      </c>
      <c r="J43" s="1"/>
    </row>
    <row r="44" spans="1:11" ht="15.75" x14ac:dyDescent="0.25">
      <c r="A44" s="29"/>
      <c r="B44" s="30"/>
      <c r="C44" s="30"/>
      <c r="D44" s="30"/>
      <c r="E44" s="30"/>
      <c r="F44" s="30"/>
      <c r="G44" s="30"/>
      <c r="H44" s="30"/>
      <c r="I44" s="30"/>
      <c r="J44" s="30"/>
      <c r="K44" s="1"/>
    </row>
    <row r="45" spans="1:11" ht="15.75" x14ac:dyDescent="0.25">
      <c r="A45" s="110" t="s">
        <v>84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"/>
    </row>
    <row r="46" spans="1:11" ht="15.75" x14ac:dyDescent="0.25">
      <c r="A46" s="31"/>
      <c r="B46" s="32"/>
      <c r="C46" s="32"/>
      <c r="D46" s="32"/>
      <c r="E46" s="32"/>
      <c r="F46" s="32"/>
      <c r="G46" s="32"/>
      <c r="H46" s="33"/>
      <c r="I46" s="33"/>
      <c r="J46" s="33"/>
      <c r="K46" s="1"/>
    </row>
    <row r="47" spans="1:11" ht="34.5" customHeight="1" x14ac:dyDescent="0.25">
      <c r="A47" s="111" t="s">
        <v>80</v>
      </c>
      <c r="B47" s="112"/>
      <c r="C47" s="112"/>
      <c r="D47" s="112"/>
      <c r="E47" s="113"/>
      <c r="F47" s="16" t="s">
        <v>66</v>
      </c>
      <c r="G47" s="16" t="s">
        <v>88</v>
      </c>
      <c r="H47" s="16" t="s">
        <v>89</v>
      </c>
      <c r="I47" s="16" t="s">
        <v>90</v>
      </c>
      <c r="J47" s="1"/>
    </row>
    <row r="48" spans="1:11" ht="22.5" customHeight="1" x14ac:dyDescent="0.25">
      <c r="A48" s="114">
        <v>1</v>
      </c>
      <c r="B48" s="115"/>
      <c r="C48" s="115"/>
      <c r="D48" s="115"/>
      <c r="E48" s="116"/>
      <c r="F48" s="17">
        <v>2</v>
      </c>
      <c r="G48" s="17">
        <v>3</v>
      </c>
      <c r="H48" s="17">
        <v>4</v>
      </c>
      <c r="I48" s="17">
        <v>5</v>
      </c>
      <c r="J48" s="1"/>
    </row>
    <row r="49" spans="1:10" ht="33" customHeight="1" x14ac:dyDescent="0.25">
      <c r="A49" s="100" t="s">
        <v>81</v>
      </c>
      <c r="B49" s="101"/>
      <c r="C49" s="101"/>
      <c r="D49" s="101"/>
      <c r="E49" s="102"/>
      <c r="F49" s="27">
        <v>0</v>
      </c>
      <c r="G49" s="27">
        <f>F52</f>
        <v>0</v>
      </c>
      <c r="H49" s="27">
        <v>0</v>
      </c>
      <c r="I49" s="27">
        <f>H52</f>
        <v>0</v>
      </c>
      <c r="J49" s="1"/>
    </row>
    <row r="50" spans="1:10" ht="39" customHeight="1" x14ac:dyDescent="0.25">
      <c r="A50" s="100" t="s">
        <v>85</v>
      </c>
      <c r="B50" s="101"/>
      <c r="C50" s="101"/>
      <c r="D50" s="101"/>
      <c r="E50" s="102"/>
      <c r="F50" s="27">
        <v>0</v>
      </c>
      <c r="G50" s="27">
        <v>0</v>
      </c>
      <c r="H50" s="27">
        <v>0</v>
      </c>
      <c r="I50" s="27">
        <v>0</v>
      </c>
      <c r="J50" s="1"/>
    </row>
    <row r="51" spans="1:10" ht="27.75" customHeight="1" x14ac:dyDescent="0.25">
      <c r="A51" s="100" t="s">
        <v>86</v>
      </c>
      <c r="B51" s="103"/>
      <c r="C51" s="103"/>
      <c r="D51" s="103"/>
      <c r="E51" s="104"/>
      <c r="F51" s="27">
        <v>0</v>
      </c>
      <c r="G51" s="27">
        <v>0</v>
      </c>
      <c r="H51" s="27">
        <v>0</v>
      </c>
      <c r="I51" s="27">
        <v>0</v>
      </c>
      <c r="J51" s="1"/>
    </row>
    <row r="52" spans="1:10" ht="26.25" customHeight="1" x14ac:dyDescent="0.25">
      <c r="A52" s="105" t="s">
        <v>82</v>
      </c>
      <c r="B52" s="106"/>
      <c r="C52" s="106"/>
      <c r="D52" s="106"/>
      <c r="E52" s="106"/>
      <c r="F52" s="35">
        <f>F49-F50+F51</f>
        <v>0</v>
      </c>
      <c r="G52" s="35">
        <f t="shared" ref="G52:I52" si="8">G49-G50+G51</f>
        <v>0</v>
      </c>
      <c r="H52" s="35">
        <f t="shared" si="8"/>
        <v>0</v>
      </c>
      <c r="I52" s="35">
        <f t="shared" si="8"/>
        <v>0</v>
      </c>
      <c r="J52" s="1"/>
    </row>
  </sheetData>
  <mergeCells count="34">
    <mergeCell ref="A25:E25"/>
    <mergeCell ref="A11:K11"/>
    <mergeCell ref="A13:K13"/>
    <mergeCell ref="A14:K14"/>
    <mergeCell ref="A15:J15"/>
    <mergeCell ref="A16:J16"/>
    <mergeCell ref="A18:E18"/>
    <mergeCell ref="A19:E19"/>
    <mergeCell ref="A20:E20"/>
    <mergeCell ref="A21:E21"/>
    <mergeCell ref="A22:E22"/>
    <mergeCell ref="A24:E24"/>
    <mergeCell ref="A12:J12"/>
    <mergeCell ref="A41:E41"/>
    <mergeCell ref="A26:E26"/>
    <mergeCell ref="A28:J28"/>
    <mergeCell ref="A30:E30"/>
    <mergeCell ref="A31:E31"/>
    <mergeCell ref="A32:E32"/>
    <mergeCell ref="A33:E33"/>
    <mergeCell ref="A34:E34"/>
    <mergeCell ref="A35:E35"/>
    <mergeCell ref="A37:J37"/>
    <mergeCell ref="A39:E39"/>
    <mergeCell ref="A40:E40"/>
    <mergeCell ref="A50:E50"/>
    <mergeCell ref="A51:E51"/>
    <mergeCell ref="A52:E52"/>
    <mergeCell ref="A42:E42"/>
    <mergeCell ref="A43:E43"/>
    <mergeCell ref="A45:J45"/>
    <mergeCell ref="A47:E47"/>
    <mergeCell ref="A48:E48"/>
    <mergeCell ref="A49:E49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36"/>
  <sheetViews>
    <sheetView showGridLines="0" view="pageBreakPreview" zoomScale="60" zoomScaleNormal="100" workbookViewId="0">
      <selection activeCell="I9" sqref="I9"/>
    </sheetView>
  </sheetViews>
  <sheetFormatPr defaultColWidth="9.140625" defaultRowHeight="11.25" x14ac:dyDescent="0.15"/>
  <cols>
    <col min="1" max="1" width="75.42578125" style="1" customWidth="1"/>
    <col min="2" max="2" width="34.42578125" style="1" customWidth="1"/>
    <col min="3" max="3" width="37.140625" style="1" customWidth="1"/>
    <col min="4" max="4" width="33" style="1" customWidth="1"/>
    <col min="5" max="5" width="28.7109375" style="1" customWidth="1"/>
    <col min="6" max="16384" width="9.140625" style="1"/>
  </cols>
  <sheetData>
    <row r="1" spans="1:46" ht="13.5" customHeight="1" x14ac:dyDescent="0.2">
      <c r="A1" s="122" t="s">
        <v>91</v>
      </c>
      <c r="B1" s="122"/>
      <c r="C1" s="122"/>
      <c r="D1" s="122"/>
      <c r="E1" s="122"/>
    </row>
    <row r="2" spans="1:46" ht="15" x14ac:dyDescent="0.2">
      <c r="A2" s="9"/>
      <c r="B2" s="9"/>
      <c r="C2" s="9"/>
      <c r="D2" s="9"/>
      <c r="E2" s="9"/>
    </row>
    <row r="3" spans="1:46" ht="33" customHeight="1" x14ac:dyDescent="0.2">
      <c r="A3" s="123" t="s">
        <v>92</v>
      </c>
      <c r="B3" s="123"/>
      <c r="C3" s="123"/>
      <c r="D3" s="123"/>
      <c r="E3" s="123"/>
    </row>
    <row r="4" spans="1:46" ht="15" x14ac:dyDescent="0.2">
      <c r="A4" s="36"/>
      <c r="B4" s="36"/>
      <c r="C4" s="36"/>
      <c r="D4" s="36"/>
      <c r="E4" s="36"/>
    </row>
    <row r="5" spans="1:46" ht="15.75" x14ac:dyDescent="0.25">
      <c r="A5" s="127" t="s">
        <v>5</v>
      </c>
      <c r="B5" s="127"/>
      <c r="C5" s="127"/>
      <c r="D5" s="127"/>
      <c r="E5" s="127"/>
    </row>
    <row r="6" spans="1:46" ht="21" customHeight="1" x14ac:dyDescent="0.25">
      <c r="A6" s="127" t="s">
        <v>93</v>
      </c>
      <c r="B6" s="127"/>
      <c r="C6" s="127"/>
      <c r="D6" s="127"/>
      <c r="E6" s="127"/>
    </row>
    <row r="7" spans="1:46" ht="15" customHeight="1" thickBot="1" x14ac:dyDescent="0.2">
      <c r="E7" s="51" t="s">
        <v>64</v>
      </c>
    </row>
    <row r="8" spans="1:46" s="2" customFormat="1" ht="29.25" customHeight="1" thickBot="1" x14ac:dyDescent="0.2">
      <c r="A8" s="47" t="s">
        <v>0</v>
      </c>
      <c r="B8" s="47" t="s">
        <v>1</v>
      </c>
      <c r="C8" s="47" t="s">
        <v>2</v>
      </c>
      <c r="D8" s="47" t="s">
        <v>3</v>
      </c>
      <c r="E8" s="47" t="s">
        <v>4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s="3" customFormat="1" ht="27" customHeight="1" x14ac:dyDescent="0.25">
      <c r="A9" s="41" t="s">
        <v>5</v>
      </c>
      <c r="B9" s="41"/>
      <c r="C9" s="41"/>
      <c r="D9" s="41"/>
      <c r="E9" s="4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</row>
    <row r="10" spans="1:46" s="7" customFormat="1" ht="24" customHeight="1" x14ac:dyDescent="0.25">
      <c r="A10" s="42" t="s">
        <v>6</v>
      </c>
      <c r="B10" s="49">
        <v>750480</v>
      </c>
      <c r="C10" s="49">
        <v>38168</v>
      </c>
      <c r="D10" s="49">
        <v>788648</v>
      </c>
      <c r="E10" s="49">
        <v>105.09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</row>
    <row r="11" spans="1:46" s="4" customFormat="1" ht="31.5" x14ac:dyDescent="0.25">
      <c r="A11" s="44" t="s">
        <v>22</v>
      </c>
      <c r="B11" s="50">
        <v>655700</v>
      </c>
      <c r="C11" s="50">
        <v>11260</v>
      </c>
      <c r="D11" s="50">
        <v>666960</v>
      </c>
      <c r="E11" s="50">
        <v>101.72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</row>
    <row r="12" spans="1:46" s="4" customFormat="1" ht="15.75" x14ac:dyDescent="0.25">
      <c r="A12" s="44" t="s">
        <v>21</v>
      </c>
      <c r="B12" s="50">
        <v>100</v>
      </c>
      <c r="C12" s="50">
        <v>30</v>
      </c>
      <c r="D12" s="50">
        <v>130</v>
      </c>
      <c r="E12" s="50">
        <v>130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</row>
    <row r="13" spans="1:46" s="4" customFormat="1" ht="31.5" x14ac:dyDescent="0.25">
      <c r="A13" s="44" t="s">
        <v>20</v>
      </c>
      <c r="B13" s="50">
        <v>24000</v>
      </c>
      <c r="C13" s="50">
        <v>1900</v>
      </c>
      <c r="D13" s="50">
        <v>25900</v>
      </c>
      <c r="E13" s="50">
        <v>107.92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</row>
    <row r="14" spans="1:46" s="4" customFormat="1" ht="42.75" customHeight="1" x14ac:dyDescent="0.25">
      <c r="A14" s="44" t="s">
        <v>19</v>
      </c>
      <c r="B14" s="50">
        <v>3700</v>
      </c>
      <c r="C14" s="50">
        <v>-9</v>
      </c>
      <c r="D14" s="50">
        <v>3691</v>
      </c>
      <c r="E14" s="50">
        <v>99.76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</row>
    <row r="15" spans="1:46" s="4" customFormat="1" ht="31.5" x14ac:dyDescent="0.25">
      <c r="A15" s="44" t="s">
        <v>18</v>
      </c>
      <c r="B15" s="50">
        <v>66980</v>
      </c>
      <c r="C15" s="50">
        <v>24987</v>
      </c>
      <c r="D15" s="50">
        <v>91967</v>
      </c>
      <c r="E15" s="50">
        <v>137.31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</row>
    <row r="16" spans="1:46" s="4" customFormat="1" ht="15.75" x14ac:dyDescent="0.25">
      <c r="A16" s="44" t="s">
        <v>94</v>
      </c>
      <c r="B16" s="50">
        <v>0</v>
      </c>
      <c r="C16" s="50">
        <v>0</v>
      </c>
      <c r="D16" s="50">
        <v>0</v>
      </c>
      <c r="E16" s="50"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</row>
    <row r="17" spans="1:46" s="4" customFormat="1" ht="15.75" x14ac:dyDescent="0.25">
      <c r="A17" s="44" t="s">
        <v>96</v>
      </c>
      <c r="B17" s="50">
        <v>0</v>
      </c>
      <c r="C17" s="50">
        <v>0</v>
      </c>
      <c r="D17" s="50">
        <v>0</v>
      </c>
      <c r="E17" s="50"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</row>
    <row r="18" spans="1:46" s="4" customFormat="1" ht="30.75" customHeight="1" x14ac:dyDescent="0.25">
      <c r="A18" s="48" t="s">
        <v>17</v>
      </c>
      <c r="B18" s="50">
        <v>750480</v>
      </c>
      <c r="C18" s="50">
        <v>38168</v>
      </c>
      <c r="D18" s="50">
        <v>788648</v>
      </c>
      <c r="E18" s="50">
        <v>105.09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</row>
    <row r="19" spans="1:46" s="7" customFormat="1" ht="24" customHeight="1" x14ac:dyDescent="0.25">
      <c r="A19" s="42" t="s">
        <v>7</v>
      </c>
      <c r="B19" s="49">
        <v>742230</v>
      </c>
      <c r="C19" s="49">
        <v>22752</v>
      </c>
      <c r="D19" s="49">
        <v>764982</v>
      </c>
      <c r="E19" s="49">
        <v>103.07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</row>
    <row r="20" spans="1:46" s="4" customFormat="1" ht="15.75" x14ac:dyDescent="0.25">
      <c r="A20" s="44" t="s">
        <v>16</v>
      </c>
      <c r="B20" s="50">
        <v>616620</v>
      </c>
      <c r="C20" s="50">
        <v>3644</v>
      </c>
      <c r="D20" s="50">
        <v>620264</v>
      </c>
      <c r="E20" s="50">
        <v>100.59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</row>
    <row r="21" spans="1:46" s="4" customFormat="1" ht="15.75" x14ac:dyDescent="0.25">
      <c r="A21" s="44" t="s">
        <v>15</v>
      </c>
      <c r="B21" s="50">
        <v>122110</v>
      </c>
      <c r="C21" s="50">
        <v>18778</v>
      </c>
      <c r="D21" s="50">
        <v>140888</v>
      </c>
      <c r="E21" s="50">
        <v>115.38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</row>
    <row r="22" spans="1:46" s="4" customFormat="1" ht="15.75" x14ac:dyDescent="0.25">
      <c r="A22" s="44" t="s">
        <v>14</v>
      </c>
      <c r="B22" s="50">
        <v>700</v>
      </c>
      <c r="C22" s="50">
        <v>0</v>
      </c>
      <c r="D22" s="50">
        <v>700</v>
      </c>
      <c r="E22" s="50">
        <v>100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</row>
    <row r="23" spans="1:46" s="4" customFormat="1" ht="31.5" x14ac:dyDescent="0.25">
      <c r="A23" s="44" t="s">
        <v>13</v>
      </c>
      <c r="B23" s="50">
        <v>2650</v>
      </c>
      <c r="C23" s="50">
        <v>350</v>
      </c>
      <c r="D23" s="50">
        <v>3000</v>
      </c>
      <c r="E23" s="50">
        <v>113.21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</row>
    <row r="24" spans="1:46" s="4" customFormat="1" ht="23.25" customHeight="1" x14ac:dyDescent="0.25">
      <c r="A24" s="44" t="s">
        <v>12</v>
      </c>
      <c r="B24" s="50">
        <v>150</v>
      </c>
      <c r="C24" s="50">
        <v>-20</v>
      </c>
      <c r="D24" s="50">
        <v>130</v>
      </c>
      <c r="E24" s="50">
        <v>86.67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</row>
    <row r="25" spans="1:46" s="7" customFormat="1" ht="28.5" customHeight="1" x14ac:dyDescent="0.25">
      <c r="A25" s="42" t="s">
        <v>8</v>
      </c>
      <c r="B25" s="49">
        <v>8250</v>
      </c>
      <c r="C25" s="49">
        <v>27180</v>
      </c>
      <c r="D25" s="49">
        <v>35430</v>
      </c>
      <c r="E25" s="49">
        <v>429.45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</row>
    <row r="26" spans="1:46" s="4" customFormat="1" ht="21" customHeight="1" x14ac:dyDescent="0.25">
      <c r="A26" s="44" t="s">
        <v>11</v>
      </c>
      <c r="B26" s="50">
        <v>8150</v>
      </c>
      <c r="C26" s="50">
        <v>25563</v>
      </c>
      <c r="D26" s="50">
        <v>33713</v>
      </c>
      <c r="E26" s="50">
        <v>413.66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</row>
    <row r="27" spans="1:46" s="4" customFormat="1" ht="19.5" customHeight="1" x14ac:dyDescent="0.25">
      <c r="A27" s="44" t="s">
        <v>10</v>
      </c>
      <c r="B27" s="50">
        <v>100</v>
      </c>
      <c r="C27" s="50">
        <v>1617</v>
      </c>
      <c r="D27" s="50">
        <v>1717</v>
      </c>
      <c r="E27" s="50">
        <v>1717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</row>
    <row r="28" spans="1:46" s="4" customFormat="1" ht="30.75" customHeight="1" x14ac:dyDescent="0.25">
      <c r="A28" s="48" t="s">
        <v>9</v>
      </c>
      <c r="B28" s="50">
        <v>750480</v>
      </c>
      <c r="C28" s="50">
        <v>49932</v>
      </c>
      <c r="D28" s="50">
        <v>800412</v>
      </c>
      <c r="E28" s="50">
        <v>106.65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</row>
    <row r="29" spans="1:46" x14ac:dyDescent="0.15"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</row>
    <row r="30" spans="1:46" x14ac:dyDescent="0.15"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</row>
    <row r="31" spans="1:46" x14ac:dyDescent="0.15"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</row>
    <row r="32" spans="1:46" x14ac:dyDescent="0.15"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</row>
    <row r="33" spans="6:46" x14ac:dyDescent="0.15"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</row>
    <row r="34" spans="6:46" x14ac:dyDescent="0.15"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</row>
    <row r="35" spans="6:46" x14ac:dyDescent="0.15"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</row>
    <row r="36" spans="6:46" x14ac:dyDescent="0.15"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</row>
  </sheetData>
  <mergeCells count="4">
    <mergeCell ref="A1:E1"/>
    <mergeCell ref="A3:E3"/>
    <mergeCell ref="A5:E5"/>
    <mergeCell ref="A6:E6"/>
  </mergeCells>
  <pageMargins left="0.74803149606299213" right="0.74803149606299213" top="0.98425196850393704" bottom="0.98425196850393704" header="0.51181102362204722" footer="0.51181102362204722"/>
  <pageSetup paperSize="9" scale="59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Y44"/>
  <sheetViews>
    <sheetView showGridLines="0" view="pageBreakPreview" zoomScale="60" zoomScaleNormal="100" workbookViewId="0">
      <selection activeCell="A42" sqref="A42"/>
    </sheetView>
  </sheetViews>
  <sheetFormatPr defaultColWidth="9.140625" defaultRowHeight="11.25" x14ac:dyDescent="0.15"/>
  <cols>
    <col min="1" max="1" width="56.85546875" style="1" customWidth="1"/>
    <col min="2" max="2" width="35.140625" style="1" customWidth="1"/>
    <col min="3" max="3" width="31.7109375" style="1" customWidth="1"/>
    <col min="4" max="4" width="27" style="1" customWidth="1"/>
    <col min="5" max="16384" width="9.140625" style="1"/>
  </cols>
  <sheetData>
    <row r="2" spans="1:51" ht="15.75" x14ac:dyDescent="0.25">
      <c r="A2" s="127" t="s">
        <v>97</v>
      </c>
      <c r="B2" s="127"/>
      <c r="C2" s="127"/>
      <c r="D2" s="127"/>
      <c r="E2" s="52"/>
      <c r="F2" s="52"/>
      <c r="G2" s="52"/>
      <c r="H2" s="52"/>
      <c r="I2" s="52"/>
      <c r="J2" s="52"/>
    </row>
    <row r="3" spans="1:51" ht="12" thickBot="1" x14ac:dyDescent="0.2">
      <c r="D3" s="51" t="s">
        <v>64</v>
      </c>
    </row>
    <row r="4" spans="1:51" s="2" customFormat="1" ht="37.5" customHeight="1" thickBot="1" x14ac:dyDescent="0.2">
      <c r="A4" s="47" t="s">
        <v>0</v>
      </c>
      <c r="B4" s="47" t="s">
        <v>35</v>
      </c>
      <c r="C4" s="47" t="s">
        <v>98</v>
      </c>
      <c r="D4" s="47" t="s">
        <v>34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s="3" customFormat="1" ht="24" customHeight="1" x14ac:dyDescent="0.25">
      <c r="A5" s="41" t="s">
        <v>5</v>
      </c>
      <c r="B5" s="41"/>
      <c r="C5" s="41"/>
      <c r="D5" s="41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</row>
    <row r="6" spans="1:51" s="4" customFormat="1" ht="24" customHeight="1" x14ac:dyDescent="0.2">
      <c r="A6" s="53" t="s">
        <v>33</v>
      </c>
      <c r="B6" s="54">
        <v>16580</v>
      </c>
      <c r="C6" s="54">
        <f>D6-B6</f>
        <v>-4680</v>
      </c>
      <c r="D6" s="54">
        <v>11900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s="4" customFormat="1" ht="15" x14ac:dyDescent="0.2">
      <c r="A7" s="53" t="s">
        <v>32</v>
      </c>
      <c r="B7" s="54">
        <v>16580</v>
      </c>
      <c r="C7" s="54">
        <f t="shared" ref="C7:C29" si="0">D7-B7</f>
        <v>-4680</v>
      </c>
      <c r="D7" s="54">
        <v>11900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</row>
    <row r="8" spans="1:51" s="4" customFormat="1" ht="15" x14ac:dyDescent="0.2">
      <c r="A8" s="53" t="s">
        <v>31</v>
      </c>
      <c r="B8" s="54">
        <v>2100</v>
      </c>
      <c r="C8" s="54">
        <f t="shared" si="0"/>
        <v>1021</v>
      </c>
      <c r="D8" s="54">
        <v>3121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</row>
    <row r="9" spans="1:51" s="4" customFormat="1" ht="15" x14ac:dyDescent="0.2">
      <c r="A9" s="53" t="s">
        <v>30</v>
      </c>
      <c r="B9" s="54">
        <v>2100</v>
      </c>
      <c r="C9" s="54">
        <f t="shared" si="0"/>
        <v>1021</v>
      </c>
      <c r="D9" s="54">
        <v>3121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</row>
    <row r="10" spans="1:51" s="4" customFormat="1" ht="15" x14ac:dyDescent="0.2">
      <c r="A10" s="53" t="s">
        <v>29</v>
      </c>
      <c r="B10" s="54">
        <v>74400</v>
      </c>
      <c r="C10" s="54">
        <f t="shared" si="0"/>
        <v>31567</v>
      </c>
      <c r="D10" s="54">
        <v>105967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</row>
    <row r="11" spans="1:51" s="4" customFormat="1" ht="15" x14ac:dyDescent="0.2">
      <c r="A11" s="53" t="s">
        <v>28</v>
      </c>
      <c r="B11" s="54">
        <v>24000</v>
      </c>
      <c r="C11" s="54">
        <f t="shared" si="0"/>
        <v>1900</v>
      </c>
      <c r="D11" s="54">
        <v>25900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</row>
    <row r="12" spans="1:51" s="4" customFormat="1" ht="15" x14ac:dyDescent="0.2">
      <c r="A12" s="53" t="s">
        <v>27</v>
      </c>
      <c r="B12" s="54">
        <v>50400</v>
      </c>
      <c r="C12" s="54">
        <f t="shared" si="0"/>
        <v>29667</v>
      </c>
      <c r="D12" s="54">
        <v>80067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</row>
    <row r="13" spans="1:51" s="4" customFormat="1" ht="15" x14ac:dyDescent="0.2">
      <c r="A13" s="53" t="s">
        <v>26</v>
      </c>
      <c r="B13" s="54">
        <v>655700</v>
      </c>
      <c r="C13" s="54">
        <f t="shared" si="0"/>
        <v>11260</v>
      </c>
      <c r="D13" s="54">
        <v>666960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</row>
    <row r="14" spans="1:51" s="4" customFormat="1" ht="15" x14ac:dyDescent="0.2">
      <c r="A14" s="53" t="s">
        <v>25</v>
      </c>
      <c r="B14" s="54">
        <v>655700</v>
      </c>
      <c r="C14" s="54">
        <f t="shared" si="0"/>
        <v>11260</v>
      </c>
      <c r="D14" s="54">
        <v>666960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</row>
    <row r="15" spans="1:51" s="4" customFormat="1" ht="15" x14ac:dyDescent="0.2">
      <c r="A15" s="53" t="s">
        <v>24</v>
      </c>
      <c r="B15" s="54">
        <v>1700</v>
      </c>
      <c r="C15" s="54">
        <f t="shared" si="0"/>
        <v>-1000</v>
      </c>
      <c r="D15" s="59">
        <v>700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</row>
    <row r="16" spans="1:51" s="4" customFormat="1" ht="15" x14ac:dyDescent="0.2">
      <c r="A16" s="53" t="s">
        <v>23</v>
      </c>
      <c r="B16" s="54">
        <v>1700</v>
      </c>
      <c r="C16" s="54">
        <f t="shared" si="0"/>
        <v>-1000</v>
      </c>
      <c r="D16" s="59">
        <v>700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</row>
    <row r="17" spans="1:51" s="4" customFormat="1" ht="20.25" customHeight="1" x14ac:dyDescent="0.2">
      <c r="A17" s="57" t="s">
        <v>17</v>
      </c>
      <c r="B17" s="58">
        <v>750480</v>
      </c>
      <c r="C17" s="58">
        <f t="shared" si="0"/>
        <v>38168</v>
      </c>
      <c r="D17" s="58">
        <v>788648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</row>
    <row r="18" spans="1:51" s="4" customFormat="1" ht="15" x14ac:dyDescent="0.2">
      <c r="A18" s="53" t="s">
        <v>33</v>
      </c>
      <c r="B18" s="54">
        <v>16580</v>
      </c>
      <c r="C18" s="54">
        <f t="shared" si="0"/>
        <v>-4680</v>
      </c>
      <c r="D18" s="54">
        <v>11900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</row>
    <row r="19" spans="1:51" s="4" customFormat="1" ht="15" x14ac:dyDescent="0.2">
      <c r="A19" s="53" t="s">
        <v>32</v>
      </c>
      <c r="B19" s="54">
        <v>16580</v>
      </c>
      <c r="C19" s="54">
        <f t="shared" si="0"/>
        <v>-4680</v>
      </c>
      <c r="D19" s="54">
        <v>11900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</row>
    <row r="20" spans="1:51" s="4" customFormat="1" ht="15" x14ac:dyDescent="0.2">
      <c r="A20" s="53" t="s">
        <v>31</v>
      </c>
      <c r="B20" s="54">
        <v>2100</v>
      </c>
      <c r="C20" s="54">
        <f t="shared" si="0"/>
        <v>3400</v>
      </c>
      <c r="D20" s="54">
        <v>5500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</row>
    <row r="21" spans="1:51" s="4" customFormat="1" ht="15" x14ac:dyDescent="0.2">
      <c r="A21" s="53" t="s">
        <v>30</v>
      </c>
      <c r="B21" s="54">
        <v>2100</v>
      </c>
      <c r="C21" s="54">
        <f t="shared" si="0"/>
        <v>3400</v>
      </c>
      <c r="D21" s="54">
        <v>5500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</row>
    <row r="22" spans="1:51" s="4" customFormat="1" ht="15" x14ac:dyDescent="0.2">
      <c r="A22" s="53" t="s">
        <v>29</v>
      </c>
      <c r="B22" s="54">
        <v>74400</v>
      </c>
      <c r="C22" s="54">
        <f t="shared" si="0"/>
        <v>37076</v>
      </c>
      <c r="D22" s="54">
        <v>111476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</row>
    <row r="23" spans="1:51" s="4" customFormat="1" ht="15" x14ac:dyDescent="0.2">
      <c r="A23" s="53" t="s">
        <v>28</v>
      </c>
      <c r="B23" s="54">
        <v>24000</v>
      </c>
      <c r="C23" s="54">
        <f t="shared" si="0"/>
        <v>7409</v>
      </c>
      <c r="D23" s="54">
        <v>31409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</row>
    <row r="24" spans="1:51" s="4" customFormat="1" ht="15" x14ac:dyDescent="0.2">
      <c r="A24" s="53" t="s">
        <v>27</v>
      </c>
      <c r="B24" s="54">
        <v>50400</v>
      </c>
      <c r="C24" s="54">
        <f t="shared" si="0"/>
        <v>29667</v>
      </c>
      <c r="D24" s="54">
        <v>80067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</row>
    <row r="25" spans="1:51" s="4" customFormat="1" ht="15" x14ac:dyDescent="0.2">
      <c r="A25" s="53" t="s">
        <v>26</v>
      </c>
      <c r="B25" s="54">
        <v>655700</v>
      </c>
      <c r="C25" s="54">
        <f t="shared" si="0"/>
        <v>13430</v>
      </c>
      <c r="D25" s="54">
        <v>669130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</row>
    <row r="26" spans="1:51" s="4" customFormat="1" ht="15" x14ac:dyDescent="0.2">
      <c r="A26" s="53" t="s">
        <v>25</v>
      </c>
      <c r="B26" s="54">
        <v>655700</v>
      </c>
      <c r="C26" s="54">
        <f t="shared" si="0"/>
        <v>13430</v>
      </c>
      <c r="D26" s="54">
        <v>669130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</row>
    <row r="27" spans="1:51" s="4" customFormat="1" ht="15" x14ac:dyDescent="0.2">
      <c r="A27" s="53" t="s">
        <v>24</v>
      </c>
      <c r="B27" s="54">
        <v>1700</v>
      </c>
      <c r="C27" s="54">
        <f t="shared" si="0"/>
        <v>706</v>
      </c>
      <c r="D27" s="54">
        <v>2406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</row>
    <row r="28" spans="1:51" s="4" customFormat="1" ht="15" x14ac:dyDescent="0.2">
      <c r="A28" s="53" t="s">
        <v>23</v>
      </c>
      <c r="B28" s="54">
        <v>1700</v>
      </c>
      <c r="C28" s="54">
        <f t="shared" si="0"/>
        <v>706</v>
      </c>
      <c r="D28" s="54">
        <v>2406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</row>
    <row r="29" spans="1:51" s="4" customFormat="1" ht="21.75" customHeight="1" x14ac:dyDescent="0.2">
      <c r="A29" s="57" t="s">
        <v>9</v>
      </c>
      <c r="B29" s="58">
        <v>750480</v>
      </c>
      <c r="C29" s="58">
        <f t="shared" si="0"/>
        <v>49932</v>
      </c>
      <c r="D29" s="58">
        <v>800412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</row>
    <row r="30" spans="1:51" x14ac:dyDescent="0.15"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</row>
    <row r="31" spans="1:51" x14ac:dyDescent="0.15"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</row>
    <row r="32" spans="1:51" x14ac:dyDescent="0.15"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</row>
    <row r="33" spans="5:51" x14ac:dyDescent="0.15"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</row>
    <row r="34" spans="5:51" x14ac:dyDescent="0.15"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</row>
    <row r="35" spans="5:51" x14ac:dyDescent="0.15"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</row>
    <row r="36" spans="5:51" x14ac:dyDescent="0.15"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</row>
    <row r="37" spans="5:51" x14ac:dyDescent="0.15"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</row>
    <row r="38" spans="5:51" x14ac:dyDescent="0.15"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</row>
    <row r="39" spans="5:51" x14ac:dyDescent="0.15"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</row>
    <row r="40" spans="5:51" x14ac:dyDescent="0.15"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</row>
    <row r="41" spans="5:51" x14ac:dyDescent="0.15"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</row>
    <row r="42" spans="5:51" x14ac:dyDescent="0.15"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</row>
    <row r="43" spans="5:51" x14ac:dyDescent="0.15"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</row>
    <row r="44" spans="5:51" x14ac:dyDescent="0.15"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</row>
  </sheetData>
  <mergeCells count="1">
    <mergeCell ref="A2:D2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16"/>
  <sheetViews>
    <sheetView showGridLines="0" view="pageBreakPreview" zoomScale="60" zoomScaleNormal="100" workbookViewId="0">
      <selection activeCell="E3" sqref="E3"/>
    </sheetView>
  </sheetViews>
  <sheetFormatPr defaultColWidth="9.140625" defaultRowHeight="11.25" x14ac:dyDescent="0.15"/>
  <cols>
    <col min="1" max="1" width="51.28515625" style="1" customWidth="1"/>
    <col min="2" max="2" width="31" style="1" customWidth="1"/>
    <col min="3" max="3" width="36.85546875" style="1" customWidth="1"/>
    <col min="4" max="5" width="27" style="1" customWidth="1"/>
    <col min="6" max="16384" width="9.140625" style="1"/>
  </cols>
  <sheetData>
    <row r="1" spans="1:49" x14ac:dyDescent="0.15"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49" ht="15.75" x14ac:dyDescent="0.25">
      <c r="A2" s="127" t="s">
        <v>99</v>
      </c>
      <c r="B2" s="127"/>
      <c r="C2" s="127"/>
      <c r="D2" s="127"/>
      <c r="E2" s="127"/>
      <c r="F2" s="52"/>
      <c r="G2" s="52"/>
      <c r="H2" s="52"/>
      <c r="I2" s="52"/>
      <c r="J2" s="52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49" ht="12" thickBot="1" x14ac:dyDescent="0.2">
      <c r="E3" s="51" t="s">
        <v>64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49" s="2" customFormat="1" ht="26.25" customHeight="1" thickBot="1" x14ac:dyDescent="0.2">
      <c r="A4" s="47" t="s">
        <v>0</v>
      </c>
      <c r="B4" s="47" t="s">
        <v>1</v>
      </c>
      <c r="C4" s="47" t="s">
        <v>2</v>
      </c>
      <c r="D4" s="47" t="s">
        <v>3</v>
      </c>
      <c r="E4" s="47" t="s">
        <v>4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</row>
    <row r="5" spans="1:49" s="3" customFormat="1" ht="24" customHeight="1" x14ac:dyDescent="0.25">
      <c r="A5" s="41" t="s">
        <v>5</v>
      </c>
      <c r="B5" s="41"/>
      <c r="C5" s="41"/>
      <c r="D5" s="41"/>
      <c r="E5" s="4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</row>
    <row r="6" spans="1:49" s="4" customFormat="1" ht="22.5" customHeight="1" x14ac:dyDescent="0.25">
      <c r="A6" s="60" t="s">
        <v>39</v>
      </c>
      <c r="B6" s="45">
        <v>750480</v>
      </c>
      <c r="C6" s="45">
        <v>49932</v>
      </c>
      <c r="D6" s="45">
        <v>800412</v>
      </c>
      <c r="E6" s="46">
        <v>106.65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s="4" customFormat="1" ht="15" x14ac:dyDescent="0.2">
      <c r="A7" s="55" t="s">
        <v>38</v>
      </c>
      <c r="B7" s="54">
        <v>750230</v>
      </c>
      <c r="C7" s="54">
        <v>49952</v>
      </c>
      <c r="D7" s="54">
        <v>800182</v>
      </c>
      <c r="E7" s="56">
        <v>106.66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</row>
    <row r="8" spans="1:49" s="4" customFormat="1" ht="30" x14ac:dyDescent="0.2">
      <c r="A8" s="55" t="s">
        <v>37</v>
      </c>
      <c r="B8" s="59">
        <v>100</v>
      </c>
      <c r="C8" s="61"/>
      <c r="D8" s="59">
        <v>100</v>
      </c>
      <c r="E8" s="59">
        <v>100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</row>
    <row r="9" spans="1:49" s="4" customFormat="1" ht="30" x14ac:dyDescent="0.2">
      <c r="A9" s="55" t="s">
        <v>36</v>
      </c>
      <c r="B9" s="59">
        <v>150</v>
      </c>
      <c r="C9" s="59">
        <v>-20</v>
      </c>
      <c r="D9" s="59">
        <v>130</v>
      </c>
      <c r="E9" s="59">
        <v>86.67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</row>
    <row r="10" spans="1:49" s="4" customFormat="1" ht="35.25" customHeight="1" x14ac:dyDescent="0.2">
      <c r="A10" s="55" t="s">
        <v>9</v>
      </c>
      <c r="B10" s="54">
        <v>750480</v>
      </c>
      <c r="C10" s="54">
        <v>49932</v>
      </c>
      <c r="D10" s="54">
        <v>800412</v>
      </c>
      <c r="E10" s="56">
        <v>106.65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</row>
    <row r="11" spans="1:49" x14ac:dyDescent="0.15"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x14ac:dyDescent="0.15"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x14ac:dyDescent="0.15"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x14ac:dyDescent="0.15"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x14ac:dyDescent="0.15"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x14ac:dyDescent="0.15"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</sheetData>
  <mergeCells count="1">
    <mergeCell ref="A2:E2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view="pageBreakPreview" topLeftCell="A4" zoomScale="60" zoomScaleNormal="100" workbookViewId="0">
      <selection activeCell="E4" sqref="E4"/>
    </sheetView>
  </sheetViews>
  <sheetFormatPr defaultRowHeight="15" x14ac:dyDescent="0.25"/>
  <cols>
    <col min="1" max="1" width="21.140625" customWidth="1"/>
    <col min="2" max="2" width="37.42578125" customWidth="1"/>
    <col min="3" max="3" width="28" customWidth="1"/>
    <col min="4" max="4" width="24.5703125" customWidth="1"/>
    <col min="5" max="5" width="23.28515625" customWidth="1"/>
    <col min="6" max="6" width="22.42578125" customWidth="1"/>
    <col min="7" max="7" width="13.140625" customWidth="1"/>
  </cols>
  <sheetData>
    <row r="1" spans="1:7" ht="15.75" customHeight="1" x14ac:dyDescent="0.25">
      <c r="A1" s="117" t="s">
        <v>100</v>
      </c>
      <c r="B1" s="117"/>
      <c r="C1" s="117"/>
      <c r="D1" s="117"/>
      <c r="E1" s="117"/>
      <c r="F1" s="80"/>
      <c r="G1" s="80"/>
    </row>
    <row r="2" spans="1:7" ht="15.75" x14ac:dyDescent="0.25">
      <c r="A2" s="22"/>
      <c r="B2" s="22"/>
      <c r="C2" s="22"/>
      <c r="D2" s="22"/>
      <c r="E2" s="22"/>
      <c r="F2" s="22"/>
      <c r="G2" s="22"/>
    </row>
    <row r="3" spans="1:7" ht="15.75" customHeight="1" x14ac:dyDescent="0.25">
      <c r="A3" s="117" t="s">
        <v>101</v>
      </c>
      <c r="B3" s="117"/>
      <c r="C3" s="117"/>
      <c r="D3" s="117"/>
      <c r="E3" s="117"/>
      <c r="F3" s="80"/>
      <c r="G3" s="80"/>
    </row>
    <row r="4" spans="1:7" ht="18" x14ac:dyDescent="0.25">
      <c r="A4" s="62"/>
      <c r="B4" s="62"/>
      <c r="C4" s="62"/>
      <c r="D4" s="62"/>
      <c r="E4" s="99" t="s">
        <v>64</v>
      </c>
      <c r="F4" s="63"/>
      <c r="G4" s="63"/>
    </row>
    <row r="5" spans="1:7" ht="31.5" x14ac:dyDescent="0.25">
      <c r="A5" s="64" t="s">
        <v>102</v>
      </c>
      <c r="B5" s="65" t="s">
        <v>80</v>
      </c>
      <c r="C5" s="65" t="s">
        <v>66</v>
      </c>
      <c r="D5" s="64" t="s">
        <v>107</v>
      </c>
      <c r="E5" s="64" t="s">
        <v>108</v>
      </c>
    </row>
    <row r="6" spans="1:7" x14ac:dyDescent="0.25">
      <c r="A6" s="66">
        <v>1</v>
      </c>
      <c r="B6" s="67">
        <v>2</v>
      </c>
      <c r="C6" s="67">
        <v>3</v>
      </c>
      <c r="D6" s="66">
        <v>4</v>
      </c>
      <c r="E6" s="66">
        <v>5</v>
      </c>
    </row>
    <row r="7" spans="1:7" ht="42" customHeight="1" x14ac:dyDescent="0.25">
      <c r="A7" s="68">
        <v>8</v>
      </c>
      <c r="B7" s="68" t="s">
        <v>103</v>
      </c>
      <c r="C7" s="69">
        <v>0</v>
      </c>
      <c r="D7" s="18">
        <v>0</v>
      </c>
      <c r="E7" s="18">
        <v>0</v>
      </c>
    </row>
    <row r="8" spans="1:7" ht="27" customHeight="1" x14ac:dyDescent="0.25">
      <c r="A8" s="70">
        <v>84</v>
      </c>
      <c r="B8" s="71" t="s">
        <v>104</v>
      </c>
      <c r="C8" s="72"/>
      <c r="D8" s="73"/>
      <c r="E8" s="73"/>
    </row>
    <row r="9" spans="1:7" ht="15.75" x14ac:dyDescent="0.25">
      <c r="A9" s="34" t="s">
        <v>95</v>
      </c>
      <c r="B9" s="74"/>
      <c r="C9" s="72"/>
      <c r="D9" s="73"/>
      <c r="E9" s="73"/>
    </row>
    <row r="10" spans="1:7" ht="49.5" customHeight="1" x14ac:dyDescent="0.25">
      <c r="A10" s="75">
        <v>5</v>
      </c>
      <c r="B10" s="76" t="s">
        <v>105</v>
      </c>
      <c r="C10" s="69">
        <v>0</v>
      </c>
      <c r="D10" s="18">
        <v>0</v>
      </c>
      <c r="E10" s="18">
        <v>0</v>
      </c>
    </row>
    <row r="11" spans="1:7" ht="46.5" customHeight="1" x14ac:dyDescent="0.25">
      <c r="A11" s="70">
        <v>54</v>
      </c>
      <c r="B11" s="77" t="s">
        <v>106</v>
      </c>
      <c r="C11" s="72"/>
      <c r="D11" s="73"/>
      <c r="E11" s="73"/>
    </row>
    <row r="12" spans="1:7" ht="15.75" x14ac:dyDescent="0.25">
      <c r="A12" s="34" t="s">
        <v>95</v>
      </c>
      <c r="B12" s="74"/>
      <c r="C12" s="78"/>
      <c r="D12" s="79"/>
      <c r="E12" s="79"/>
    </row>
  </sheetData>
  <mergeCells count="2">
    <mergeCell ref="A1:E1"/>
    <mergeCell ref="A3:E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"/>
  <sheetViews>
    <sheetView view="pageBreakPreview" zoomScale="60" zoomScaleNormal="100" workbookViewId="0">
      <selection activeCell="E2" sqref="E2"/>
    </sheetView>
  </sheetViews>
  <sheetFormatPr defaultRowHeight="15" x14ac:dyDescent="0.25"/>
  <cols>
    <col min="1" max="1" width="17.85546875" customWidth="1"/>
    <col min="2" max="2" width="38" customWidth="1"/>
    <col min="3" max="3" width="21.85546875" customWidth="1"/>
    <col min="4" max="4" width="30.140625" customWidth="1"/>
    <col min="5" max="5" width="30.7109375" customWidth="1"/>
    <col min="6" max="6" width="23.140625" customWidth="1"/>
    <col min="7" max="7" width="17.140625" customWidth="1"/>
  </cols>
  <sheetData>
    <row r="1" spans="1:7" ht="15.75" customHeight="1" x14ac:dyDescent="0.25">
      <c r="A1" s="117" t="s">
        <v>109</v>
      </c>
      <c r="B1" s="117"/>
      <c r="C1" s="117"/>
      <c r="D1" s="117"/>
      <c r="E1" s="117"/>
      <c r="F1" s="80"/>
      <c r="G1" s="80"/>
    </row>
    <row r="2" spans="1:7" ht="18" x14ac:dyDescent="0.25">
      <c r="B2" s="62"/>
      <c r="C2" s="62"/>
      <c r="D2" s="62"/>
      <c r="E2" s="99" t="s">
        <v>64</v>
      </c>
      <c r="F2" s="63"/>
      <c r="G2" s="63"/>
    </row>
    <row r="3" spans="1:7" ht="31.5" x14ac:dyDescent="0.25">
      <c r="A3" s="64" t="s">
        <v>102</v>
      </c>
      <c r="B3" s="65" t="s">
        <v>80</v>
      </c>
      <c r="C3" s="65" t="s">
        <v>66</v>
      </c>
      <c r="D3" s="64" t="s">
        <v>107</v>
      </c>
      <c r="E3" s="64" t="s">
        <v>89</v>
      </c>
    </row>
    <row r="4" spans="1:7" x14ac:dyDescent="0.25">
      <c r="A4" s="66">
        <v>1</v>
      </c>
      <c r="B4" s="67">
        <v>2</v>
      </c>
      <c r="C4" s="67">
        <v>3</v>
      </c>
      <c r="D4" s="66">
        <v>4</v>
      </c>
      <c r="E4" s="66">
        <v>5</v>
      </c>
    </row>
    <row r="5" spans="1:7" ht="32.25" customHeight="1" x14ac:dyDescent="0.25">
      <c r="A5" s="68"/>
      <c r="B5" s="68" t="s">
        <v>110</v>
      </c>
      <c r="C5" s="69">
        <v>0</v>
      </c>
      <c r="D5" s="18">
        <v>0</v>
      </c>
      <c r="E5" s="18">
        <v>0</v>
      </c>
    </row>
    <row r="6" spans="1:7" ht="36" customHeight="1" x14ac:dyDescent="0.25">
      <c r="A6" s="81">
        <v>1</v>
      </c>
      <c r="B6" s="81" t="s">
        <v>111</v>
      </c>
      <c r="C6" s="78"/>
      <c r="D6" s="79"/>
      <c r="E6" s="79"/>
    </row>
    <row r="7" spans="1:7" ht="15.75" x14ac:dyDescent="0.25">
      <c r="A7" s="82">
        <v>11</v>
      </c>
      <c r="B7" s="83" t="s">
        <v>111</v>
      </c>
      <c r="C7" s="78"/>
      <c r="D7" s="79"/>
      <c r="E7" s="79"/>
    </row>
    <row r="8" spans="1:7" ht="55.5" customHeight="1" x14ac:dyDescent="0.25">
      <c r="A8" s="81">
        <v>8</v>
      </c>
      <c r="B8" s="81" t="s">
        <v>112</v>
      </c>
      <c r="C8" s="78"/>
      <c r="D8" s="79"/>
      <c r="E8" s="79"/>
    </row>
    <row r="9" spans="1:7" ht="42" customHeight="1" x14ac:dyDescent="0.25">
      <c r="A9" s="84">
        <v>81</v>
      </c>
      <c r="B9" s="85" t="s">
        <v>112</v>
      </c>
      <c r="C9" s="78"/>
      <c r="D9" s="79"/>
      <c r="E9" s="79"/>
    </row>
    <row r="10" spans="1:7" ht="15.75" x14ac:dyDescent="0.25">
      <c r="A10" s="86"/>
      <c r="B10" s="86" t="s">
        <v>95</v>
      </c>
      <c r="C10" s="78"/>
      <c r="D10" s="79"/>
      <c r="E10" s="79"/>
    </row>
    <row r="11" spans="1:7" ht="15.75" x14ac:dyDescent="0.25">
      <c r="A11" s="85"/>
      <c r="B11" s="85"/>
      <c r="C11" s="78"/>
      <c r="D11" s="79"/>
      <c r="E11" s="79"/>
    </row>
    <row r="12" spans="1:7" ht="25.5" customHeight="1" x14ac:dyDescent="0.25">
      <c r="A12" s="68"/>
      <c r="B12" s="68" t="s">
        <v>113</v>
      </c>
      <c r="C12" s="69">
        <v>0</v>
      </c>
      <c r="D12" s="18">
        <v>0</v>
      </c>
      <c r="E12" s="18">
        <v>0</v>
      </c>
    </row>
    <row r="13" spans="1:7" ht="39" customHeight="1" x14ac:dyDescent="0.25">
      <c r="A13" s="81">
        <v>1</v>
      </c>
      <c r="B13" s="87" t="s">
        <v>111</v>
      </c>
      <c r="C13" s="78"/>
      <c r="D13" s="79"/>
      <c r="E13" s="79"/>
    </row>
    <row r="14" spans="1:7" ht="15.75" x14ac:dyDescent="0.25">
      <c r="A14" s="82">
        <v>11</v>
      </c>
      <c r="B14" s="83" t="s">
        <v>111</v>
      </c>
      <c r="C14" s="78"/>
      <c r="D14" s="79"/>
      <c r="E14" s="79"/>
    </row>
    <row r="15" spans="1:7" ht="15.75" x14ac:dyDescent="0.25">
      <c r="A15" s="81">
        <v>3</v>
      </c>
      <c r="B15" s="87" t="s">
        <v>114</v>
      </c>
      <c r="C15" s="78"/>
      <c r="D15" s="79"/>
      <c r="E15" s="79"/>
    </row>
    <row r="16" spans="1:7" ht="15.75" x14ac:dyDescent="0.25">
      <c r="A16" s="82">
        <v>31</v>
      </c>
      <c r="B16" s="83" t="s">
        <v>114</v>
      </c>
      <c r="C16" s="78"/>
      <c r="D16" s="79"/>
      <c r="E16" s="79"/>
    </row>
    <row r="17" spans="1:5" ht="15.75" x14ac:dyDescent="0.25">
      <c r="A17" s="88"/>
      <c r="B17" s="88" t="s">
        <v>95</v>
      </c>
      <c r="C17" s="78"/>
      <c r="D17" s="79"/>
      <c r="E17" s="79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333"/>
  <sheetViews>
    <sheetView showGridLines="0" tabSelected="1" view="pageBreakPreview" zoomScale="70" zoomScaleNormal="100" zoomScaleSheetLayoutView="70" workbookViewId="0">
      <selection activeCell="M159" sqref="M159"/>
    </sheetView>
  </sheetViews>
  <sheetFormatPr defaultColWidth="9.140625" defaultRowHeight="11.25" x14ac:dyDescent="0.15"/>
  <cols>
    <col min="1" max="1" width="83.42578125" style="1" customWidth="1"/>
    <col min="2" max="2" width="27.140625" style="1" customWidth="1"/>
    <col min="3" max="3" width="38" style="1" customWidth="1"/>
    <col min="4" max="4" width="27.42578125" style="1" customWidth="1"/>
    <col min="5" max="5" width="20.28515625" style="1" customWidth="1"/>
    <col min="6" max="6" width="9.140625" style="1"/>
    <col min="7" max="7" width="3.140625" style="1" customWidth="1"/>
    <col min="8" max="16384" width="9.140625" style="1"/>
  </cols>
  <sheetData>
    <row r="1" spans="1:53" ht="24.75" customHeight="1" x14ac:dyDescent="0.25">
      <c r="A1" s="127" t="s">
        <v>115</v>
      </c>
      <c r="B1" s="127"/>
      <c r="C1" s="127"/>
      <c r="D1" s="127"/>
      <c r="E1" s="127"/>
    </row>
    <row r="2" spans="1:53" ht="24.75" customHeight="1" x14ac:dyDescent="0.2">
      <c r="A2" s="122" t="s">
        <v>116</v>
      </c>
      <c r="B2" s="122"/>
      <c r="C2" s="122"/>
      <c r="D2" s="122"/>
      <c r="E2" s="122"/>
    </row>
    <row r="3" spans="1:53" ht="24" customHeight="1" x14ac:dyDescent="0.2">
      <c r="A3" s="128" t="s">
        <v>120</v>
      </c>
      <c r="B3" s="128"/>
      <c r="C3" s="128"/>
      <c r="D3" s="128"/>
      <c r="E3" s="12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</row>
    <row r="4" spans="1:53" ht="15.75" thickBot="1" x14ac:dyDescent="0.25">
      <c r="A4" s="95"/>
      <c r="B4" s="95"/>
      <c r="C4" s="95"/>
      <c r="D4" s="95"/>
      <c r="E4" s="9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</row>
    <row r="5" spans="1:53" x14ac:dyDescent="0.15"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</row>
    <row r="6" spans="1:53" x14ac:dyDescent="0.15"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</row>
    <row r="7" spans="1:53" x14ac:dyDescent="0.15"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</row>
    <row r="8" spans="1:53" ht="12" thickBot="1" x14ac:dyDescent="0.2">
      <c r="E8" s="51" t="s">
        <v>64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</row>
    <row r="9" spans="1:53" s="2" customFormat="1" ht="47.25" customHeight="1" thickBot="1" x14ac:dyDescent="0.2">
      <c r="A9" s="47" t="s">
        <v>0</v>
      </c>
      <c r="B9" s="47" t="s">
        <v>1</v>
      </c>
      <c r="C9" s="47" t="s">
        <v>54</v>
      </c>
      <c r="D9" s="47" t="s">
        <v>3</v>
      </c>
      <c r="E9" s="47" t="s">
        <v>53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s="8" customFormat="1" ht="27.75" customHeight="1" x14ac:dyDescent="0.2">
      <c r="A10" s="89" t="s">
        <v>52</v>
      </c>
      <c r="B10" s="90">
        <v>750480</v>
      </c>
      <c r="C10" s="90">
        <v>49932</v>
      </c>
      <c r="D10" s="90">
        <v>800412</v>
      </c>
      <c r="E10" s="90">
        <v>106.65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s="3" customFormat="1" ht="15.75" x14ac:dyDescent="0.25">
      <c r="A11" s="41" t="s">
        <v>51</v>
      </c>
      <c r="B11" s="91">
        <v>750480</v>
      </c>
      <c r="C11" s="91">
        <v>49932</v>
      </c>
      <c r="D11" s="91">
        <v>800412</v>
      </c>
      <c r="E11" s="91">
        <v>106.65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s="4" customFormat="1" ht="24" customHeight="1" x14ac:dyDescent="0.25">
      <c r="A12" s="48" t="s">
        <v>50</v>
      </c>
      <c r="B12" s="45">
        <v>750480</v>
      </c>
      <c r="C12" s="45">
        <v>49932</v>
      </c>
      <c r="D12" s="45">
        <v>800412</v>
      </c>
      <c r="E12" s="45">
        <v>106.65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s="4" customFormat="1" ht="15" x14ac:dyDescent="0.2">
      <c r="A13" s="53" t="s">
        <v>32</v>
      </c>
      <c r="B13" s="54">
        <v>16580</v>
      </c>
      <c r="C13" s="54">
        <v>-4680</v>
      </c>
      <c r="D13" s="54">
        <v>11900</v>
      </c>
      <c r="E13" s="54">
        <v>71.77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s="4" customFormat="1" ht="15" x14ac:dyDescent="0.2">
      <c r="A14" s="53" t="s">
        <v>30</v>
      </c>
      <c r="B14" s="54">
        <v>2100</v>
      </c>
      <c r="C14" s="54">
        <v>3400</v>
      </c>
      <c r="D14" s="54">
        <v>5500</v>
      </c>
      <c r="E14" s="54">
        <v>261.89999999999998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 s="4" customFormat="1" ht="15" x14ac:dyDescent="0.2">
      <c r="A15" s="53" t="s">
        <v>28</v>
      </c>
      <c r="B15" s="54">
        <v>24000</v>
      </c>
      <c r="C15" s="54">
        <v>7409</v>
      </c>
      <c r="D15" s="54">
        <v>31409</v>
      </c>
      <c r="E15" s="54">
        <v>130.87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s="4" customFormat="1" ht="15" x14ac:dyDescent="0.2">
      <c r="A16" s="53" t="s">
        <v>27</v>
      </c>
      <c r="B16" s="54">
        <v>50400</v>
      </c>
      <c r="C16" s="54">
        <v>29667</v>
      </c>
      <c r="D16" s="54">
        <v>80067</v>
      </c>
      <c r="E16" s="54">
        <v>158.86000000000001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s="4" customFormat="1" ht="15" x14ac:dyDescent="0.2">
      <c r="A17" s="53" t="s">
        <v>25</v>
      </c>
      <c r="B17" s="54">
        <v>655700</v>
      </c>
      <c r="C17" s="54">
        <v>13430</v>
      </c>
      <c r="D17" s="54">
        <v>669130</v>
      </c>
      <c r="E17" s="54">
        <v>102.05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s="4" customFormat="1" ht="15" x14ac:dyDescent="0.2">
      <c r="A18" s="53" t="s">
        <v>23</v>
      </c>
      <c r="B18" s="54">
        <v>1700</v>
      </c>
      <c r="C18" s="54">
        <v>706</v>
      </c>
      <c r="D18" s="54">
        <v>2406</v>
      </c>
      <c r="E18" s="54">
        <v>141.53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s="4" customFormat="1" ht="49.5" customHeight="1" x14ac:dyDescent="0.25">
      <c r="A19" s="48" t="s">
        <v>49</v>
      </c>
      <c r="B19" s="45">
        <v>110980</v>
      </c>
      <c r="C19" s="45">
        <v>-3841</v>
      </c>
      <c r="D19" s="45">
        <v>107139</v>
      </c>
      <c r="E19" s="45">
        <v>96.54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s="7" customFormat="1" ht="30" customHeight="1" x14ac:dyDescent="0.25">
      <c r="A20" s="42" t="s">
        <v>48</v>
      </c>
      <c r="B20" s="43">
        <v>15850</v>
      </c>
      <c r="C20" s="43">
        <v>3700</v>
      </c>
      <c r="D20" s="43">
        <v>19550</v>
      </c>
      <c r="E20" s="43">
        <v>123.34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s="4" customFormat="1" ht="15.75" x14ac:dyDescent="0.25">
      <c r="A21" s="60" t="s">
        <v>32</v>
      </c>
      <c r="B21" s="93"/>
      <c r="C21" s="45">
        <v>800</v>
      </c>
      <c r="D21" s="45">
        <v>800</v>
      </c>
      <c r="E21" s="9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s="4" customFormat="1" ht="15" x14ac:dyDescent="0.2">
      <c r="A22" s="55" t="s">
        <v>7</v>
      </c>
      <c r="B22" s="54">
        <v>0</v>
      </c>
      <c r="C22" s="54">
        <v>800</v>
      </c>
      <c r="D22" s="54">
        <v>800</v>
      </c>
      <c r="E22" s="54"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s="4" customFormat="1" ht="15" x14ac:dyDescent="0.2">
      <c r="A23" s="92" t="s">
        <v>16</v>
      </c>
      <c r="B23" s="54">
        <v>0</v>
      </c>
      <c r="C23" s="54">
        <v>264</v>
      </c>
      <c r="D23" s="54">
        <v>264</v>
      </c>
      <c r="E23" s="54"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s="4" customFormat="1" ht="15" x14ac:dyDescent="0.2">
      <c r="A24" s="92" t="s">
        <v>15</v>
      </c>
      <c r="B24" s="54">
        <v>0</v>
      </c>
      <c r="C24" s="54">
        <v>536</v>
      </c>
      <c r="D24" s="54">
        <v>536</v>
      </c>
      <c r="E24" s="54"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1:53" s="4" customFormat="1" ht="15" x14ac:dyDescent="0.2">
      <c r="A25" s="53" t="s">
        <v>30</v>
      </c>
      <c r="B25" s="54">
        <v>1900</v>
      </c>
      <c r="C25" s="54">
        <v>600</v>
      </c>
      <c r="D25" s="54">
        <v>2500</v>
      </c>
      <c r="E25" s="54">
        <v>131.58000000000001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s="4" customFormat="1" ht="15" x14ac:dyDescent="0.2">
      <c r="A26" s="55" t="s">
        <v>7</v>
      </c>
      <c r="B26" s="54">
        <v>1700</v>
      </c>
      <c r="C26" s="54">
        <v>600</v>
      </c>
      <c r="D26" s="54">
        <v>2300</v>
      </c>
      <c r="E26" s="54">
        <v>135.29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s="4" customFormat="1" ht="15" x14ac:dyDescent="0.2">
      <c r="A27" s="92" t="s">
        <v>15</v>
      </c>
      <c r="B27" s="54">
        <v>1700</v>
      </c>
      <c r="C27" s="54">
        <v>600</v>
      </c>
      <c r="D27" s="54">
        <v>2300</v>
      </c>
      <c r="E27" s="54">
        <v>135.29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s="4" customFormat="1" ht="15" x14ac:dyDescent="0.2">
      <c r="A28" s="55" t="s">
        <v>8</v>
      </c>
      <c r="B28" s="54">
        <v>200</v>
      </c>
      <c r="C28" s="54">
        <v>0</v>
      </c>
      <c r="D28" s="54">
        <v>200</v>
      </c>
      <c r="E28" s="54">
        <v>100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1:53" s="4" customFormat="1" ht="15" x14ac:dyDescent="0.2">
      <c r="A29" s="92" t="s">
        <v>11</v>
      </c>
      <c r="B29" s="54">
        <v>200</v>
      </c>
      <c r="C29" s="54">
        <v>0</v>
      </c>
      <c r="D29" s="54">
        <v>200</v>
      </c>
      <c r="E29" s="54">
        <v>100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4" customFormat="1" ht="15" x14ac:dyDescent="0.2">
      <c r="A30" s="53" t="s">
        <v>28</v>
      </c>
      <c r="B30" s="54">
        <v>9800</v>
      </c>
      <c r="C30" s="54">
        <v>150</v>
      </c>
      <c r="D30" s="54">
        <v>9950</v>
      </c>
      <c r="E30" s="54">
        <v>101.53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s="4" customFormat="1" ht="15" x14ac:dyDescent="0.2">
      <c r="A31" s="55" t="s">
        <v>7</v>
      </c>
      <c r="B31" s="54">
        <v>9800</v>
      </c>
      <c r="C31" s="54">
        <v>150</v>
      </c>
      <c r="D31" s="54">
        <v>9950</v>
      </c>
      <c r="E31" s="54">
        <v>101.53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53" s="4" customFormat="1" ht="15" x14ac:dyDescent="0.2">
      <c r="A32" s="92" t="s">
        <v>15</v>
      </c>
      <c r="B32" s="54">
        <v>9800</v>
      </c>
      <c r="C32" s="54">
        <v>150</v>
      </c>
      <c r="D32" s="54">
        <v>9950</v>
      </c>
      <c r="E32" s="54">
        <v>101.53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53" s="4" customFormat="1" ht="15" x14ac:dyDescent="0.2">
      <c r="A33" s="53" t="s">
        <v>25</v>
      </c>
      <c r="B33" s="54">
        <v>3750</v>
      </c>
      <c r="C33" s="54">
        <v>2150</v>
      </c>
      <c r="D33" s="54">
        <v>5900</v>
      </c>
      <c r="E33" s="54">
        <v>157.33000000000001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3" s="4" customFormat="1" ht="15" x14ac:dyDescent="0.2">
      <c r="A34" s="55" t="s">
        <v>7</v>
      </c>
      <c r="B34" s="54">
        <v>2750</v>
      </c>
      <c r="C34" s="54">
        <v>950</v>
      </c>
      <c r="D34" s="54">
        <v>3700</v>
      </c>
      <c r="E34" s="54">
        <v>134.55000000000001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3" s="4" customFormat="1" ht="15" x14ac:dyDescent="0.2">
      <c r="A35" s="92" t="s">
        <v>15</v>
      </c>
      <c r="B35" s="54">
        <v>100</v>
      </c>
      <c r="C35" s="54">
        <v>600</v>
      </c>
      <c r="D35" s="54">
        <v>700</v>
      </c>
      <c r="E35" s="54">
        <v>700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3" s="4" customFormat="1" ht="15" x14ac:dyDescent="0.2">
      <c r="A36" s="92" t="s">
        <v>13</v>
      </c>
      <c r="B36" s="54">
        <v>2650</v>
      </c>
      <c r="C36" s="54">
        <v>350</v>
      </c>
      <c r="D36" s="54">
        <v>3000</v>
      </c>
      <c r="E36" s="54">
        <v>113.21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3" s="4" customFormat="1" ht="15" x14ac:dyDescent="0.2">
      <c r="A37" s="55" t="s">
        <v>8</v>
      </c>
      <c r="B37" s="54">
        <v>1000</v>
      </c>
      <c r="C37" s="54">
        <v>1200</v>
      </c>
      <c r="D37" s="54">
        <v>2200</v>
      </c>
      <c r="E37" s="54">
        <v>220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1:53" s="4" customFormat="1" ht="15" x14ac:dyDescent="0.2">
      <c r="A38" s="92" t="s">
        <v>11</v>
      </c>
      <c r="B38" s="54">
        <v>1000</v>
      </c>
      <c r="C38" s="54">
        <v>1200</v>
      </c>
      <c r="D38" s="54">
        <v>2200</v>
      </c>
      <c r="E38" s="54">
        <v>220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3" s="4" customFormat="1" ht="15" x14ac:dyDescent="0.2">
      <c r="A39" s="53" t="s">
        <v>23</v>
      </c>
      <c r="B39" s="54">
        <v>400</v>
      </c>
      <c r="C39" s="94"/>
      <c r="D39" s="54">
        <v>400</v>
      </c>
      <c r="E39" s="54">
        <v>100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1:53" s="4" customFormat="1" ht="15" x14ac:dyDescent="0.2">
      <c r="A40" s="55" t="s">
        <v>7</v>
      </c>
      <c r="B40" s="54">
        <v>400</v>
      </c>
      <c r="C40" s="54">
        <v>0</v>
      </c>
      <c r="D40" s="54">
        <v>400</v>
      </c>
      <c r="E40" s="54">
        <v>100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3" s="4" customFormat="1" ht="15" x14ac:dyDescent="0.2">
      <c r="A41" s="92" t="s">
        <v>15</v>
      </c>
      <c r="B41" s="54">
        <v>400</v>
      </c>
      <c r="C41" s="54">
        <v>0</v>
      </c>
      <c r="D41" s="54">
        <v>400</v>
      </c>
      <c r="E41" s="54">
        <v>100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3" s="7" customFormat="1" ht="24" customHeight="1" x14ac:dyDescent="0.25">
      <c r="A42" s="42" t="s">
        <v>47</v>
      </c>
      <c r="B42" s="43">
        <v>17300</v>
      </c>
      <c r="C42" s="43">
        <v>2200</v>
      </c>
      <c r="D42" s="43">
        <v>19500</v>
      </c>
      <c r="E42" s="43">
        <v>112.72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</row>
    <row r="43" spans="1:53" s="4" customFormat="1" ht="15.75" x14ac:dyDescent="0.25">
      <c r="A43" s="60" t="s">
        <v>28</v>
      </c>
      <c r="B43" s="45">
        <v>300</v>
      </c>
      <c r="C43" s="45">
        <v>200</v>
      </c>
      <c r="D43" s="45">
        <v>500</v>
      </c>
      <c r="E43" s="45">
        <v>166.67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3" s="4" customFormat="1" ht="15" x14ac:dyDescent="0.2">
      <c r="A44" s="55" t="s">
        <v>7</v>
      </c>
      <c r="B44" s="54">
        <v>300</v>
      </c>
      <c r="C44" s="54">
        <v>200</v>
      </c>
      <c r="D44" s="54">
        <v>500</v>
      </c>
      <c r="E44" s="54">
        <v>166.67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3" s="4" customFormat="1" ht="15" x14ac:dyDescent="0.2">
      <c r="A45" s="92" t="s">
        <v>15</v>
      </c>
      <c r="B45" s="54">
        <v>300</v>
      </c>
      <c r="C45" s="54">
        <v>200</v>
      </c>
      <c r="D45" s="54">
        <v>500</v>
      </c>
      <c r="E45" s="54">
        <v>166.67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53" s="4" customFormat="1" ht="15.75" x14ac:dyDescent="0.25">
      <c r="A46" s="60" t="s">
        <v>25</v>
      </c>
      <c r="B46" s="45">
        <v>17000</v>
      </c>
      <c r="C46" s="45">
        <v>2000</v>
      </c>
      <c r="D46" s="45">
        <v>19000</v>
      </c>
      <c r="E46" s="45">
        <v>111.76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53" s="4" customFormat="1" ht="15" x14ac:dyDescent="0.2">
      <c r="A47" s="55" t="s">
        <v>7</v>
      </c>
      <c r="B47" s="54">
        <v>17000</v>
      </c>
      <c r="C47" s="54">
        <v>2000</v>
      </c>
      <c r="D47" s="54">
        <v>19000</v>
      </c>
      <c r="E47" s="54">
        <v>111.76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</row>
    <row r="48" spans="1:53" s="4" customFormat="1" ht="15" x14ac:dyDescent="0.2">
      <c r="A48" s="92" t="s">
        <v>15</v>
      </c>
      <c r="B48" s="54">
        <v>17000</v>
      </c>
      <c r="C48" s="54">
        <v>2000</v>
      </c>
      <c r="D48" s="54">
        <v>19000</v>
      </c>
      <c r="E48" s="54">
        <v>111.76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</row>
    <row r="49" spans="1:53" s="7" customFormat="1" ht="25.5" customHeight="1" x14ac:dyDescent="0.25">
      <c r="A49" s="42" t="s">
        <v>46</v>
      </c>
      <c r="B49" s="43">
        <v>76180</v>
      </c>
      <c r="C49" s="43">
        <v>-9721</v>
      </c>
      <c r="D49" s="43">
        <v>66459</v>
      </c>
      <c r="E49" s="43">
        <v>87.24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</row>
    <row r="50" spans="1:53" s="4" customFormat="1" ht="15.75" x14ac:dyDescent="0.25">
      <c r="A50" s="60" t="s">
        <v>32</v>
      </c>
      <c r="B50" s="45">
        <v>15180</v>
      </c>
      <c r="C50" s="45">
        <v>-5480</v>
      </c>
      <c r="D50" s="45">
        <v>9700</v>
      </c>
      <c r="E50" s="45">
        <v>63.9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</row>
    <row r="51" spans="1:53" s="4" customFormat="1" ht="15" x14ac:dyDescent="0.2">
      <c r="A51" s="55" t="s">
        <v>7</v>
      </c>
      <c r="B51" s="54">
        <v>15180</v>
      </c>
      <c r="C51" s="54">
        <v>-5480</v>
      </c>
      <c r="D51" s="54">
        <v>9700</v>
      </c>
      <c r="E51" s="54">
        <v>63.9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</row>
    <row r="52" spans="1:53" s="4" customFormat="1" ht="15" x14ac:dyDescent="0.2">
      <c r="A52" s="92" t="s">
        <v>16</v>
      </c>
      <c r="B52" s="54">
        <v>9920</v>
      </c>
      <c r="C52" s="54">
        <v>-5920</v>
      </c>
      <c r="D52" s="54">
        <v>4000</v>
      </c>
      <c r="E52" s="54">
        <v>40.32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3" s="4" customFormat="1" ht="15" x14ac:dyDescent="0.2">
      <c r="A53" s="92" t="s">
        <v>15</v>
      </c>
      <c r="B53" s="54">
        <v>5260</v>
      </c>
      <c r="C53" s="54">
        <v>440</v>
      </c>
      <c r="D53" s="54">
        <v>5700</v>
      </c>
      <c r="E53" s="54">
        <v>108.37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3" s="4" customFormat="1" ht="15.75" x14ac:dyDescent="0.25">
      <c r="A54" s="60" t="s">
        <v>28</v>
      </c>
      <c r="B54" s="45">
        <v>13000</v>
      </c>
      <c r="C54" s="45">
        <v>6759</v>
      </c>
      <c r="D54" s="45">
        <v>19759</v>
      </c>
      <c r="E54" s="45">
        <v>151.99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3" s="4" customFormat="1" ht="15" x14ac:dyDescent="0.2">
      <c r="A55" s="55" t="s">
        <v>7</v>
      </c>
      <c r="B55" s="54">
        <v>13000</v>
      </c>
      <c r="C55" s="54">
        <v>1200</v>
      </c>
      <c r="D55" s="54">
        <v>14200</v>
      </c>
      <c r="E55" s="54">
        <v>109.23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3" s="4" customFormat="1" ht="15" x14ac:dyDescent="0.2">
      <c r="A56" s="92" t="s">
        <v>15</v>
      </c>
      <c r="B56" s="54">
        <v>13000</v>
      </c>
      <c r="C56" s="54">
        <v>1200</v>
      </c>
      <c r="D56" s="54">
        <v>14200</v>
      </c>
      <c r="E56" s="54">
        <v>109.23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3" s="4" customFormat="1" ht="15" x14ac:dyDescent="0.2">
      <c r="A57" s="55" t="s">
        <v>8</v>
      </c>
      <c r="B57" s="54">
        <v>0</v>
      </c>
      <c r="C57" s="54">
        <v>5559</v>
      </c>
      <c r="D57" s="54">
        <v>5559</v>
      </c>
      <c r="E57" s="54">
        <v>0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3" s="4" customFormat="1" ht="15" x14ac:dyDescent="0.2">
      <c r="A58" s="92" t="s">
        <v>11</v>
      </c>
      <c r="B58" s="54">
        <v>0</v>
      </c>
      <c r="C58" s="54">
        <v>5559</v>
      </c>
      <c r="D58" s="54">
        <v>5559</v>
      </c>
      <c r="E58" s="54">
        <v>0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</row>
    <row r="59" spans="1:53" s="4" customFormat="1" ht="15.75" x14ac:dyDescent="0.25">
      <c r="A59" s="60" t="s">
        <v>25</v>
      </c>
      <c r="B59" s="45">
        <v>48000</v>
      </c>
      <c r="C59" s="45">
        <v>-11000</v>
      </c>
      <c r="D59" s="45">
        <v>37000</v>
      </c>
      <c r="E59" s="45">
        <v>77.08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</row>
    <row r="60" spans="1:53" s="4" customFormat="1" ht="15" x14ac:dyDescent="0.2">
      <c r="A60" s="55" t="s">
        <v>7</v>
      </c>
      <c r="B60" s="54">
        <v>48000</v>
      </c>
      <c r="C60" s="54">
        <v>-11000</v>
      </c>
      <c r="D60" s="54">
        <v>37000</v>
      </c>
      <c r="E60" s="54">
        <v>77.08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</row>
    <row r="61" spans="1:53" s="4" customFormat="1" ht="15" x14ac:dyDescent="0.2">
      <c r="A61" s="92" t="s">
        <v>16</v>
      </c>
      <c r="B61" s="54">
        <v>46600</v>
      </c>
      <c r="C61" s="54">
        <v>-10700</v>
      </c>
      <c r="D61" s="54">
        <v>35900</v>
      </c>
      <c r="E61" s="54">
        <v>77.040000000000006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</row>
    <row r="62" spans="1:53" s="4" customFormat="1" ht="15" x14ac:dyDescent="0.2">
      <c r="A62" s="92" t="s">
        <v>15</v>
      </c>
      <c r="B62" s="54">
        <v>1400</v>
      </c>
      <c r="C62" s="54">
        <v>-300</v>
      </c>
      <c r="D62" s="54">
        <v>1100</v>
      </c>
      <c r="E62" s="54">
        <v>78.569999999999993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</row>
    <row r="63" spans="1:53" s="7" customFormat="1" ht="29.25" customHeight="1" x14ac:dyDescent="0.25">
      <c r="A63" s="42" t="s">
        <v>45</v>
      </c>
      <c r="B63" s="43">
        <v>1400</v>
      </c>
      <c r="C63" s="43">
        <v>0</v>
      </c>
      <c r="D63" s="43">
        <v>1400</v>
      </c>
      <c r="E63" s="43">
        <v>100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</row>
    <row r="64" spans="1:53" s="4" customFormat="1" ht="15.75" x14ac:dyDescent="0.25">
      <c r="A64" s="60" t="s">
        <v>32</v>
      </c>
      <c r="B64" s="45">
        <v>1400</v>
      </c>
      <c r="C64" s="93"/>
      <c r="D64" s="45">
        <v>1400</v>
      </c>
      <c r="E64" s="45">
        <v>100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</row>
    <row r="65" spans="1:53" s="4" customFormat="1" ht="15" x14ac:dyDescent="0.2">
      <c r="A65" s="55" t="s">
        <v>7</v>
      </c>
      <c r="B65" s="54">
        <v>400</v>
      </c>
      <c r="C65" s="54">
        <v>-298</v>
      </c>
      <c r="D65" s="54">
        <v>102</v>
      </c>
      <c r="E65" s="54">
        <v>25.5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</row>
    <row r="66" spans="1:53" s="4" customFormat="1" ht="15" x14ac:dyDescent="0.2">
      <c r="A66" s="92" t="s">
        <v>15</v>
      </c>
      <c r="B66" s="54">
        <v>400</v>
      </c>
      <c r="C66" s="54">
        <v>-298</v>
      </c>
      <c r="D66" s="54">
        <v>102</v>
      </c>
      <c r="E66" s="54">
        <v>25.5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</row>
    <row r="67" spans="1:53" s="4" customFormat="1" ht="15" x14ac:dyDescent="0.2">
      <c r="A67" s="55" t="s">
        <v>8</v>
      </c>
      <c r="B67" s="54">
        <v>1000</v>
      </c>
      <c r="C67" s="54">
        <v>298</v>
      </c>
      <c r="D67" s="54">
        <v>1298</v>
      </c>
      <c r="E67" s="54">
        <v>129.80000000000001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</row>
    <row r="68" spans="1:53" s="4" customFormat="1" ht="15" x14ac:dyDescent="0.2">
      <c r="A68" s="92" t="s">
        <v>11</v>
      </c>
      <c r="B68" s="54">
        <v>1000</v>
      </c>
      <c r="C68" s="54">
        <v>298</v>
      </c>
      <c r="D68" s="54">
        <v>1298</v>
      </c>
      <c r="E68" s="54">
        <v>129.80000000000001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</row>
    <row r="69" spans="1:53" s="7" customFormat="1" ht="31.5" x14ac:dyDescent="0.25">
      <c r="A69" s="42" t="s">
        <v>44</v>
      </c>
      <c r="B69" s="43">
        <v>150</v>
      </c>
      <c r="C69" s="43">
        <v>-20</v>
      </c>
      <c r="D69" s="43">
        <v>130</v>
      </c>
      <c r="E69" s="43">
        <v>86.67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</row>
    <row r="70" spans="1:53" s="4" customFormat="1" ht="15.75" x14ac:dyDescent="0.25">
      <c r="A70" s="60" t="s">
        <v>25</v>
      </c>
      <c r="B70" s="45">
        <v>150</v>
      </c>
      <c r="C70" s="45">
        <v>-20</v>
      </c>
      <c r="D70" s="45">
        <v>130</v>
      </c>
      <c r="E70" s="45">
        <v>86.67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</row>
    <row r="71" spans="1:53" s="4" customFormat="1" ht="15" x14ac:dyDescent="0.2">
      <c r="A71" s="55" t="s">
        <v>7</v>
      </c>
      <c r="B71" s="54">
        <v>150</v>
      </c>
      <c r="C71" s="54">
        <v>-20</v>
      </c>
      <c r="D71" s="54">
        <v>130</v>
      </c>
      <c r="E71" s="54">
        <v>86.67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</row>
    <row r="72" spans="1:53" s="4" customFormat="1" ht="15" x14ac:dyDescent="0.2">
      <c r="A72" s="92" t="s">
        <v>12</v>
      </c>
      <c r="B72" s="54">
        <v>150</v>
      </c>
      <c r="C72" s="54">
        <v>-20</v>
      </c>
      <c r="D72" s="54">
        <v>130</v>
      </c>
      <c r="E72" s="54">
        <v>86.67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</row>
    <row r="73" spans="1:53" s="7" customFormat="1" ht="29.25" customHeight="1" x14ac:dyDescent="0.25">
      <c r="A73" s="42" t="s">
        <v>43</v>
      </c>
      <c r="B73" s="43">
        <v>100</v>
      </c>
      <c r="C73" s="43">
        <v>0</v>
      </c>
      <c r="D73" s="43">
        <v>100</v>
      </c>
      <c r="E73" s="43">
        <v>100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</row>
    <row r="74" spans="1:53" s="4" customFormat="1" ht="15.75" x14ac:dyDescent="0.25">
      <c r="A74" s="60" t="s">
        <v>25</v>
      </c>
      <c r="B74" s="45">
        <v>100</v>
      </c>
      <c r="C74" s="93"/>
      <c r="D74" s="45">
        <v>100</v>
      </c>
      <c r="E74" s="45">
        <v>100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</row>
    <row r="75" spans="1:53" s="4" customFormat="1" ht="15" x14ac:dyDescent="0.2">
      <c r="A75" s="55" t="s">
        <v>7</v>
      </c>
      <c r="B75" s="54">
        <v>100</v>
      </c>
      <c r="C75" s="54">
        <v>0</v>
      </c>
      <c r="D75" s="54">
        <v>100</v>
      </c>
      <c r="E75" s="54">
        <v>100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</row>
    <row r="76" spans="1:53" s="4" customFormat="1" ht="15" x14ac:dyDescent="0.2">
      <c r="A76" s="92" t="s">
        <v>15</v>
      </c>
      <c r="B76" s="54">
        <v>100</v>
      </c>
      <c r="C76" s="54">
        <v>0</v>
      </c>
      <c r="D76" s="54">
        <v>100</v>
      </c>
      <c r="E76" s="54">
        <v>100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</row>
    <row r="77" spans="1:53" s="4" customFormat="1" ht="36" customHeight="1" x14ac:dyDescent="0.25">
      <c r="A77" s="48" t="s">
        <v>42</v>
      </c>
      <c r="B77" s="45">
        <v>639500</v>
      </c>
      <c r="C77" s="45">
        <v>53773</v>
      </c>
      <c r="D77" s="45">
        <v>693273</v>
      </c>
      <c r="E77" s="45">
        <v>108.41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</row>
    <row r="78" spans="1:53" s="7" customFormat="1" ht="38.25" customHeight="1" x14ac:dyDescent="0.25">
      <c r="A78" s="42" t="s">
        <v>41</v>
      </c>
      <c r="B78" s="43">
        <v>633700</v>
      </c>
      <c r="C78" s="43">
        <v>33550</v>
      </c>
      <c r="D78" s="43">
        <v>667250</v>
      </c>
      <c r="E78" s="43">
        <v>105.29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</row>
    <row r="79" spans="1:53" s="4" customFormat="1" ht="15.75" x14ac:dyDescent="0.25">
      <c r="A79" s="60" t="s">
        <v>30</v>
      </c>
      <c r="B79" s="45">
        <v>100</v>
      </c>
      <c r="C79" s="93"/>
      <c r="D79" s="45">
        <v>100</v>
      </c>
      <c r="E79" s="45">
        <v>100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</row>
    <row r="80" spans="1:53" s="4" customFormat="1" ht="15" x14ac:dyDescent="0.2">
      <c r="A80" s="55" t="s">
        <v>7</v>
      </c>
      <c r="B80" s="54">
        <v>100</v>
      </c>
      <c r="C80" s="54">
        <v>0</v>
      </c>
      <c r="D80" s="54">
        <v>100</v>
      </c>
      <c r="E80" s="54">
        <v>100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</row>
    <row r="81" spans="1:53" s="4" customFormat="1" ht="15" x14ac:dyDescent="0.2">
      <c r="A81" s="92" t="s">
        <v>15</v>
      </c>
      <c r="B81" s="54">
        <v>100</v>
      </c>
      <c r="C81" s="54">
        <v>0</v>
      </c>
      <c r="D81" s="54">
        <v>100</v>
      </c>
      <c r="E81" s="54">
        <v>100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</row>
    <row r="82" spans="1:53" s="4" customFormat="1" ht="15.75" x14ac:dyDescent="0.25">
      <c r="A82" s="60" t="s">
        <v>28</v>
      </c>
      <c r="B82" s="45">
        <v>900</v>
      </c>
      <c r="C82" s="45">
        <v>300</v>
      </c>
      <c r="D82" s="45">
        <v>1200</v>
      </c>
      <c r="E82" s="45">
        <v>133.33000000000001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</row>
    <row r="83" spans="1:53" s="4" customFormat="1" ht="15" x14ac:dyDescent="0.2">
      <c r="A83" s="55" t="s">
        <v>7</v>
      </c>
      <c r="B83" s="54">
        <v>900</v>
      </c>
      <c r="C83" s="54">
        <v>300</v>
      </c>
      <c r="D83" s="54">
        <v>1200</v>
      </c>
      <c r="E83" s="54">
        <v>133.33000000000001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</row>
    <row r="84" spans="1:53" s="4" customFormat="1" ht="15" x14ac:dyDescent="0.2">
      <c r="A84" s="92" t="s">
        <v>16</v>
      </c>
      <c r="B84" s="54">
        <v>100</v>
      </c>
      <c r="C84" s="54">
        <v>0</v>
      </c>
      <c r="D84" s="54">
        <v>100</v>
      </c>
      <c r="E84" s="54">
        <v>100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</row>
    <row r="85" spans="1:53" s="4" customFormat="1" ht="15" x14ac:dyDescent="0.2">
      <c r="A85" s="92" t="s">
        <v>15</v>
      </c>
      <c r="B85" s="54">
        <v>800</v>
      </c>
      <c r="C85" s="54">
        <v>300</v>
      </c>
      <c r="D85" s="54">
        <v>1100</v>
      </c>
      <c r="E85" s="54">
        <v>137.5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</row>
    <row r="86" spans="1:53" s="4" customFormat="1" ht="15.75" x14ac:dyDescent="0.25">
      <c r="A86" s="60" t="s">
        <v>27</v>
      </c>
      <c r="B86" s="45">
        <v>46400</v>
      </c>
      <c r="C86" s="45">
        <v>12950</v>
      </c>
      <c r="D86" s="45">
        <v>59350</v>
      </c>
      <c r="E86" s="45">
        <v>127.91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4" customFormat="1" ht="15" x14ac:dyDescent="0.2">
      <c r="A87" s="55" t="s">
        <v>7</v>
      </c>
      <c r="B87" s="54">
        <v>46150</v>
      </c>
      <c r="C87" s="54">
        <v>13050</v>
      </c>
      <c r="D87" s="54">
        <v>59200</v>
      </c>
      <c r="E87" s="54">
        <v>128.28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</row>
    <row r="88" spans="1:53" s="4" customFormat="1" ht="15" x14ac:dyDescent="0.2">
      <c r="A88" s="92" t="s">
        <v>15</v>
      </c>
      <c r="B88" s="54">
        <v>45450</v>
      </c>
      <c r="C88" s="54">
        <v>13050</v>
      </c>
      <c r="D88" s="54">
        <v>58500</v>
      </c>
      <c r="E88" s="54">
        <v>128.71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</row>
    <row r="89" spans="1:53" s="4" customFormat="1" ht="15" x14ac:dyDescent="0.2">
      <c r="A89" s="92" t="s">
        <v>14</v>
      </c>
      <c r="B89" s="54">
        <v>700</v>
      </c>
      <c r="C89" s="54">
        <v>0</v>
      </c>
      <c r="D89" s="54">
        <v>700</v>
      </c>
      <c r="E89" s="54">
        <v>100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</row>
    <row r="90" spans="1:53" s="4" customFormat="1" ht="15" x14ac:dyDescent="0.2">
      <c r="A90" s="55" t="s">
        <v>8</v>
      </c>
      <c r="B90" s="54">
        <v>250</v>
      </c>
      <c r="C90" s="54">
        <v>-100</v>
      </c>
      <c r="D90" s="54">
        <v>150</v>
      </c>
      <c r="E90" s="54">
        <v>60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</row>
    <row r="91" spans="1:53" s="4" customFormat="1" ht="15" x14ac:dyDescent="0.2">
      <c r="A91" s="92" t="s">
        <v>11</v>
      </c>
      <c r="B91" s="54">
        <v>250</v>
      </c>
      <c r="C91" s="54">
        <v>-100</v>
      </c>
      <c r="D91" s="54">
        <v>150</v>
      </c>
      <c r="E91" s="54">
        <v>60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</row>
    <row r="92" spans="1:53" s="4" customFormat="1" ht="15.75" x14ac:dyDescent="0.25">
      <c r="A92" s="60" t="s">
        <v>25</v>
      </c>
      <c r="B92" s="45">
        <v>586200</v>
      </c>
      <c r="C92" s="45">
        <v>20300</v>
      </c>
      <c r="D92" s="45">
        <v>606500</v>
      </c>
      <c r="E92" s="45">
        <v>103.46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</row>
    <row r="93" spans="1:53" s="4" customFormat="1" ht="15" x14ac:dyDescent="0.2">
      <c r="A93" s="55" t="s">
        <v>7</v>
      </c>
      <c r="B93" s="54">
        <v>586200</v>
      </c>
      <c r="C93" s="54">
        <v>20300</v>
      </c>
      <c r="D93" s="54">
        <v>606500</v>
      </c>
      <c r="E93" s="54">
        <v>103.46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</row>
    <row r="94" spans="1:53" s="4" customFormat="1" ht="15" x14ac:dyDescent="0.2">
      <c r="A94" s="92" t="s">
        <v>16</v>
      </c>
      <c r="B94" s="54">
        <v>560000</v>
      </c>
      <c r="C94" s="54">
        <v>20000</v>
      </c>
      <c r="D94" s="54">
        <v>580000</v>
      </c>
      <c r="E94" s="54">
        <v>103.57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4" customFormat="1" ht="15" x14ac:dyDescent="0.2">
      <c r="A95" s="92" t="s">
        <v>15</v>
      </c>
      <c r="B95" s="54">
        <v>26200</v>
      </c>
      <c r="C95" s="54">
        <v>300</v>
      </c>
      <c r="D95" s="54">
        <v>26500</v>
      </c>
      <c r="E95" s="54">
        <v>101.15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</row>
    <row r="96" spans="1:53" s="4" customFormat="1" ht="15.75" x14ac:dyDescent="0.25">
      <c r="A96" s="60" t="s">
        <v>23</v>
      </c>
      <c r="B96" s="45">
        <v>100</v>
      </c>
      <c r="C96" s="93"/>
      <c r="D96" s="45">
        <v>100</v>
      </c>
      <c r="E96" s="45">
        <v>100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</row>
    <row r="97" spans="1:53" s="4" customFormat="1" ht="15" x14ac:dyDescent="0.2">
      <c r="A97" s="55" t="s">
        <v>7</v>
      </c>
      <c r="B97" s="54">
        <v>100</v>
      </c>
      <c r="C97" s="54">
        <v>0</v>
      </c>
      <c r="D97" s="54">
        <v>100</v>
      </c>
      <c r="E97" s="54">
        <v>100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</row>
    <row r="98" spans="1:53" s="4" customFormat="1" ht="15" x14ac:dyDescent="0.2">
      <c r="A98" s="92" t="s">
        <v>15</v>
      </c>
      <c r="B98" s="54">
        <v>100</v>
      </c>
      <c r="C98" s="54">
        <v>0</v>
      </c>
      <c r="D98" s="54">
        <v>100</v>
      </c>
      <c r="E98" s="54">
        <v>100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</row>
    <row r="99" spans="1:53" s="7" customFormat="1" ht="33.75" customHeight="1" x14ac:dyDescent="0.25">
      <c r="A99" s="42" t="s">
        <v>40</v>
      </c>
      <c r="B99" s="43">
        <v>5800</v>
      </c>
      <c r="C99" s="43">
        <v>20223</v>
      </c>
      <c r="D99" s="43">
        <v>26023</v>
      </c>
      <c r="E99" s="43">
        <v>448.67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</row>
    <row r="100" spans="1:53" s="4" customFormat="1" ht="15.75" x14ac:dyDescent="0.25">
      <c r="A100" s="60" t="s">
        <v>30</v>
      </c>
      <c r="B100" s="45">
        <v>100</v>
      </c>
      <c r="C100" s="45">
        <v>2800</v>
      </c>
      <c r="D100" s="45">
        <v>2900</v>
      </c>
      <c r="E100" s="45">
        <v>2900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4" customFormat="1" ht="15" x14ac:dyDescent="0.2">
      <c r="A101" s="55" t="s">
        <v>8</v>
      </c>
      <c r="B101" s="54">
        <v>100</v>
      </c>
      <c r="C101" s="54">
        <v>2800</v>
      </c>
      <c r="D101" s="54">
        <v>2900</v>
      </c>
      <c r="E101" s="54">
        <v>2900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</row>
    <row r="102" spans="1:53" s="4" customFormat="1" ht="15" x14ac:dyDescent="0.2">
      <c r="A102" s="92" t="s">
        <v>11</v>
      </c>
      <c r="B102" s="54">
        <v>100</v>
      </c>
      <c r="C102" s="54">
        <v>2800</v>
      </c>
      <c r="D102" s="54">
        <v>2900</v>
      </c>
      <c r="E102" s="54">
        <v>2900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</row>
    <row r="103" spans="1:53" s="4" customFormat="1" ht="15.75" x14ac:dyDescent="0.25">
      <c r="A103" s="60" t="s">
        <v>27</v>
      </c>
      <c r="B103" s="45">
        <v>4000</v>
      </c>
      <c r="C103" s="45">
        <v>16717</v>
      </c>
      <c r="D103" s="45">
        <v>20717</v>
      </c>
      <c r="E103" s="45">
        <v>517.92999999999995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</row>
    <row r="104" spans="1:53" s="4" customFormat="1" ht="15" x14ac:dyDescent="0.2">
      <c r="A104" s="55" t="s">
        <v>8</v>
      </c>
      <c r="B104" s="54">
        <v>4000</v>
      </c>
      <c r="C104" s="54">
        <v>16717</v>
      </c>
      <c r="D104" s="54">
        <v>20717</v>
      </c>
      <c r="E104" s="54">
        <v>517.92999999999995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</row>
    <row r="105" spans="1:53" s="4" customFormat="1" ht="15" x14ac:dyDescent="0.2">
      <c r="A105" s="92" t="s">
        <v>11</v>
      </c>
      <c r="B105" s="54">
        <v>3900</v>
      </c>
      <c r="C105" s="54">
        <v>15100</v>
      </c>
      <c r="D105" s="54">
        <v>19000</v>
      </c>
      <c r="E105" s="54">
        <v>487.18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</row>
    <row r="106" spans="1:53" s="4" customFormat="1" ht="15" x14ac:dyDescent="0.2">
      <c r="A106" s="92" t="s">
        <v>10</v>
      </c>
      <c r="B106" s="54">
        <v>100</v>
      </c>
      <c r="C106" s="54">
        <v>1617</v>
      </c>
      <c r="D106" s="54">
        <v>1717</v>
      </c>
      <c r="E106" s="54">
        <v>1717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4" customFormat="1" ht="15.75" x14ac:dyDescent="0.25">
      <c r="A107" s="60" t="s">
        <v>25</v>
      </c>
      <c r="B107" s="45">
        <v>500</v>
      </c>
      <c r="C107" s="93"/>
      <c r="D107" s="45">
        <v>500</v>
      </c>
      <c r="E107" s="45">
        <v>100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4" customFormat="1" ht="15" x14ac:dyDescent="0.2">
      <c r="A108" s="55" t="s">
        <v>8</v>
      </c>
      <c r="B108" s="54">
        <v>500</v>
      </c>
      <c r="C108" s="54">
        <v>0</v>
      </c>
      <c r="D108" s="54">
        <v>500</v>
      </c>
      <c r="E108" s="54">
        <v>100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</row>
    <row r="109" spans="1:53" s="4" customFormat="1" ht="15" x14ac:dyDescent="0.2">
      <c r="A109" s="92" t="s">
        <v>11</v>
      </c>
      <c r="B109" s="54">
        <v>500</v>
      </c>
      <c r="C109" s="54">
        <v>0</v>
      </c>
      <c r="D109" s="54">
        <v>500</v>
      </c>
      <c r="E109" s="54">
        <v>100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</row>
    <row r="110" spans="1:53" s="4" customFormat="1" ht="15.75" x14ac:dyDescent="0.25">
      <c r="A110" s="60" t="s">
        <v>23</v>
      </c>
      <c r="B110" s="45">
        <v>1200</v>
      </c>
      <c r="C110" s="45">
        <v>706</v>
      </c>
      <c r="D110" s="45">
        <v>1906</v>
      </c>
      <c r="E110" s="45">
        <v>158.83000000000001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</row>
    <row r="111" spans="1:53" s="4" customFormat="1" ht="15" x14ac:dyDescent="0.2">
      <c r="A111" s="55" t="s">
        <v>8</v>
      </c>
      <c r="B111" s="54">
        <v>1200</v>
      </c>
      <c r="C111" s="54">
        <v>706</v>
      </c>
      <c r="D111" s="54">
        <v>1906</v>
      </c>
      <c r="E111" s="54">
        <v>158.83000000000001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</row>
    <row r="112" spans="1:53" s="4" customFormat="1" ht="15" x14ac:dyDescent="0.2">
      <c r="A112" s="92" t="s">
        <v>11</v>
      </c>
      <c r="B112" s="54">
        <v>1200</v>
      </c>
      <c r="C112" s="54">
        <v>706</v>
      </c>
      <c r="D112" s="54">
        <v>1906</v>
      </c>
      <c r="E112" s="54">
        <v>158.83000000000001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</row>
    <row r="113" spans="1:53" x14ac:dyDescent="0.15"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spans="1:53" x14ac:dyDescent="0.15"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spans="1:53" ht="15" x14ac:dyDescent="0.2">
      <c r="A115" s="122" t="s">
        <v>117</v>
      </c>
      <c r="B115" s="122"/>
      <c r="C115" s="122"/>
      <c r="D115" s="122"/>
      <c r="E115" s="122"/>
      <c r="F115" s="40"/>
      <c r="G115" s="40"/>
      <c r="H115" s="40"/>
      <c r="I115" s="40"/>
      <c r="J115" s="40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spans="1:53" ht="15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spans="1:53" ht="15" x14ac:dyDescent="0.2">
      <c r="A117" s="9" t="s">
        <v>127</v>
      </c>
      <c r="B117" s="9"/>
      <c r="C117" s="9"/>
      <c r="D117" s="9"/>
      <c r="E117" s="9"/>
      <c r="F117" s="9"/>
      <c r="G117" s="9"/>
      <c r="H117" s="9"/>
      <c r="I117" s="9"/>
      <c r="J117" s="9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spans="1:53" ht="15" x14ac:dyDescent="0.2">
      <c r="A118" s="9" t="s">
        <v>128</v>
      </c>
      <c r="B118" s="9"/>
      <c r="C118" s="9"/>
      <c r="D118" s="9"/>
      <c r="E118" s="9"/>
      <c r="F118" s="9"/>
      <c r="G118" s="9"/>
      <c r="H118" s="9"/>
      <c r="I118" s="9"/>
      <c r="J118" s="9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spans="1:53" ht="15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spans="1:53" ht="15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spans="1:53" ht="15.75" x14ac:dyDescent="0.25">
      <c r="A121" s="9"/>
      <c r="B121" s="9"/>
      <c r="C121" s="127" t="s">
        <v>118</v>
      </c>
      <c r="D121" s="127"/>
      <c r="E121" s="127"/>
      <c r="F121" s="127"/>
      <c r="G121" s="127"/>
      <c r="H121" s="127"/>
      <c r="I121" s="9"/>
      <c r="J121" s="9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spans="1:53" ht="15.75" x14ac:dyDescent="0.25">
      <c r="A122" s="10" t="s">
        <v>122</v>
      </c>
      <c r="B122" s="9"/>
      <c r="C122" s="122" t="s">
        <v>119</v>
      </c>
      <c r="D122" s="122"/>
      <c r="E122" s="122"/>
      <c r="F122" s="122"/>
      <c r="G122" s="122"/>
      <c r="H122" s="122"/>
      <c r="I122" s="127"/>
      <c r="J122" s="127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spans="1:53" ht="15" x14ac:dyDescent="0.2">
      <c r="A123" s="10" t="s">
        <v>126</v>
      </c>
      <c r="B123" s="9"/>
      <c r="C123" s="9"/>
      <c r="D123" s="9"/>
      <c r="E123" s="9"/>
      <c r="F123" s="9"/>
      <c r="G123" s="9"/>
      <c r="H123" s="9"/>
      <c r="I123" s="122"/>
      <c r="J123" s="122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spans="1:53" ht="15" x14ac:dyDescent="0.2">
      <c r="A124" s="10" t="s">
        <v>125</v>
      </c>
      <c r="B124" s="9"/>
      <c r="C124" s="9"/>
      <c r="D124" s="9"/>
      <c r="E124" s="9"/>
      <c r="F124" s="9"/>
      <c r="G124" s="9"/>
      <c r="H124" s="9"/>
      <c r="I124" s="9"/>
      <c r="J124" s="9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spans="1:53" x14ac:dyDescent="0.15"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spans="1:53" x14ac:dyDescent="0.15"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spans="1:53" x14ac:dyDescent="0.15"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spans="1:53" x14ac:dyDescent="0.15"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spans="6:53" x14ac:dyDescent="0.15"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spans="6:53" x14ac:dyDescent="0.15"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spans="6:53" x14ac:dyDescent="0.15"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spans="6:53" x14ac:dyDescent="0.15"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spans="6:53" x14ac:dyDescent="0.15"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spans="6:53" x14ac:dyDescent="0.15"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spans="6:53" x14ac:dyDescent="0.15"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spans="6:53" x14ac:dyDescent="0.15"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spans="6:53" x14ac:dyDescent="0.15"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spans="6:53" x14ac:dyDescent="0.15"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spans="6:53" x14ac:dyDescent="0.15"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spans="6:53" x14ac:dyDescent="0.15"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spans="6:53" x14ac:dyDescent="0.15"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spans="6:53" x14ac:dyDescent="0.15"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spans="6:53" x14ac:dyDescent="0.15"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spans="6:53" x14ac:dyDescent="0.15"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spans="6:53" x14ac:dyDescent="0.15"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spans="6:53" x14ac:dyDescent="0.15"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spans="6:53" x14ac:dyDescent="0.15"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spans="6:53" x14ac:dyDescent="0.15"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spans="6:53" x14ac:dyDescent="0.15"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spans="6:53" x14ac:dyDescent="0.15"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spans="6:53" x14ac:dyDescent="0.15"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spans="6:53" x14ac:dyDescent="0.15"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spans="6:53" x14ac:dyDescent="0.15"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spans="6:53" x14ac:dyDescent="0.15"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spans="6:53" x14ac:dyDescent="0.15"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spans="6:53" x14ac:dyDescent="0.15"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spans="6:53" x14ac:dyDescent="0.15"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spans="6:53" x14ac:dyDescent="0.15"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spans="6:53" x14ac:dyDescent="0.15"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spans="6:53" x14ac:dyDescent="0.15"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spans="6:53" x14ac:dyDescent="0.15"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spans="6:53" x14ac:dyDescent="0.15"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spans="6:53" x14ac:dyDescent="0.15"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spans="6:53" x14ac:dyDescent="0.15"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spans="6:53" x14ac:dyDescent="0.15"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spans="6:53" x14ac:dyDescent="0.15"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spans="6:53" x14ac:dyDescent="0.15"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spans="6:53" x14ac:dyDescent="0.15"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spans="6:53" x14ac:dyDescent="0.15"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spans="6:53" x14ac:dyDescent="0.15"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spans="6:53" x14ac:dyDescent="0.15"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spans="6:53" x14ac:dyDescent="0.15"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spans="6:53" x14ac:dyDescent="0.15"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spans="6:53" x14ac:dyDescent="0.15"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spans="6:53" x14ac:dyDescent="0.15"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spans="6:53" x14ac:dyDescent="0.15"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spans="6:53" x14ac:dyDescent="0.15"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spans="6:53" x14ac:dyDescent="0.15"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spans="6:53" x14ac:dyDescent="0.15"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spans="6:53" x14ac:dyDescent="0.15"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spans="6:53" x14ac:dyDescent="0.15"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spans="6:53" x14ac:dyDescent="0.15"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spans="6:53" x14ac:dyDescent="0.15"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spans="6:53" x14ac:dyDescent="0.15"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spans="6:53" x14ac:dyDescent="0.15"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spans="6:53" x14ac:dyDescent="0.15"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spans="6:53" x14ac:dyDescent="0.15"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spans="6:53" x14ac:dyDescent="0.15"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spans="6:53" x14ac:dyDescent="0.15"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spans="6:53" x14ac:dyDescent="0.15"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spans="6:53" x14ac:dyDescent="0.15"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spans="6:53" x14ac:dyDescent="0.15"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spans="6:53" x14ac:dyDescent="0.15"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spans="6:53" x14ac:dyDescent="0.15"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spans="6:53" x14ac:dyDescent="0.15"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spans="6:53" x14ac:dyDescent="0.15"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spans="6:53" x14ac:dyDescent="0.15"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spans="6:53" x14ac:dyDescent="0.15"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spans="6:53" x14ac:dyDescent="0.15"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spans="6:53" x14ac:dyDescent="0.15"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spans="6:53" x14ac:dyDescent="0.15"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spans="6:53" x14ac:dyDescent="0.15"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spans="6:53" x14ac:dyDescent="0.15"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spans="6:53" x14ac:dyDescent="0.15"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spans="6:53" x14ac:dyDescent="0.15"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spans="6:53" x14ac:dyDescent="0.15"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spans="6:53" x14ac:dyDescent="0.15"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spans="6:53" x14ac:dyDescent="0.15"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spans="6:53" x14ac:dyDescent="0.15"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spans="6:53" x14ac:dyDescent="0.15"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spans="6:53" x14ac:dyDescent="0.15"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spans="6:53" x14ac:dyDescent="0.15"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spans="6:53" x14ac:dyDescent="0.15"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spans="6:53" x14ac:dyDescent="0.15"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spans="6:53" x14ac:dyDescent="0.15"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spans="6:53" x14ac:dyDescent="0.15"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spans="6:53" x14ac:dyDescent="0.15"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spans="6:53" x14ac:dyDescent="0.15"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spans="6:53" x14ac:dyDescent="0.15"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spans="6:53" x14ac:dyDescent="0.15"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spans="6:53" x14ac:dyDescent="0.15"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spans="6:53" x14ac:dyDescent="0.15"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spans="6:53" x14ac:dyDescent="0.15"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spans="6:53" x14ac:dyDescent="0.15"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spans="6:53" x14ac:dyDescent="0.15"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spans="6:53" x14ac:dyDescent="0.15"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spans="6:53" x14ac:dyDescent="0.15"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spans="6:53" x14ac:dyDescent="0.15"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spans="6:53" x14ac:dyDescent="0.15"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spans="6:53" x14ac:dyDescent="0.15"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spans="6:53" x14ac:dyDescent="0.15"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spans="6:53" x14ac:dyDescent="0.15"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spans="6:53" x14ac:dyDescent="0.15"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</row>
    <row r="234" spans="6:53" x14ac:dyDescent="0.15"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</row>
    <row r="235" spans="6:53" x14ac:dyDescent="0.15"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</row>
    <row r="236" spans="6:53" x14ac:dyDescent="0.15"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</row>
    <row r="237" spans="6:53" x14ac:dyDescent="0.15"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</row>
    <row r="238" spans="6:53" x14ac:dyDescent="0.15"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</row>
    <row r="239" spans="6:53" x14ac:dyDescent="0.15"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</row>
    <row r="240" spans="6:53" x14ac:dyDescent="0.15"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</row>
    <row r="241" spans="6:53" x14ac:dyDescent="0.15"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</row>
    <row r="242" spans="6:53" x14ac:dyDescent="0.15"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</row>
    <row r="243" spans="6:53" x14ac:dyDescent="0.15"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</row>
    <row r="244" spans="6:53" x14ac:dyDescent="0.15"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</row>
    <row r="245" spans="6:53" x14ac:dyDescent="0.15"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</row>
    <row r="246" spans="6:53" x14ac:dyDescent="0.15"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</row>
    <row r="247" spans="6:53" x14ac:dyDescent="0.15"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</row>
    <row r="248" spans="6:53" x14ac:dyDescent="0.15"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</row>
    <row r="249" spans="6:53" x14ac:dyDescent="0.15"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</row>
    <row r="250" spans="6:53" x14ac:dyDescent="0.15"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</row>
    <row r="251" spans="6:53" x14ac:dyDescent="0.15"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</row>
    <row r="252" spans="6:53" x14ac:dyDescent="0.15"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</row>
    <row r="253" spans="6:53" x14ac:dyDescent="0.15"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</row>
    <row r="254" spans="6:53" x14ac:dyDescent="0.15"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</row>
    <row r="255" spans="6:53" x14ac:dyDescent="0.15"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</row>
    <row r="256" spans="6:53" x14ac:dyDescent="0.15"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</row>
    <row r="257" spans="6:53" x14ac:dyDescent="0.15"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</row>
    <row r="258" spans="6:53" x14ac:dyDescent="0.15"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</row>
    <row r="259" spans="6:53" x14ac:dyDescent="0.15"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</row>
    <row r="260" spans="6:53" x14ac:dyDescent="0.15"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</row>
    <row r="261" spans="6:53" x14ac:dyDescent="0.15"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</row>
    <row r="262" spans="6:53" x14ac:dyDescent="0.15"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</row>
    <row r="263" spans="6:53" x14ac:dyDescent="0.15"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</row>
    <row r="264" spans="6:53" x14ac:dyDescent="0.15"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</row>
    <row r="265" spans="6:53" x14ac:dyDescent="0.15"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</row>
    <row r="266" spans="6:53" x14ac:dyDescent="0.15"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</row>
    <row r="267" spans="6:53" x14ac:dyDescent="0.15"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</row>
    <row r="268" spans="6:53" x14ac:dyDescent="0.15"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</row>
    <row r="269" spans="6:53" x14ac:dyDescent="0.15"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</row>
    <row r="270" spans="6:53" x14ac:dyDescent="0.15"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</row>
    <row r="271" spans="6:53" x14ac:dyDescent="0.15"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</row>
    <row r="272" spans="6:53" x14ac:dyDescent="0.15"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</row>
    <row r="273" spans="6:53" x14ac:dyDescent="0.15"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</row>
    <row r="274" spans="6:53" x14ac:dyDescent="0.15"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</row>
    <row r="275" spans="6:53" x14ac:dyDescent="0.15"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</row>
    <row r="276" spans="6:53" x14ac:dyDescent="0.15"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</row>
    <row r="277" spans="6:53" x14ac:dyDescent="0.15"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</row>
    <row r="278" spans="6:53" x14ac:dyDescent="0.15"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</row>
    <row r="279" spans="6:53" x14ac:dyDescent="0.15"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</row>
    <row r="280" spans="6:53" x14ac:dyDescent="0.15"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</row>
    <row r="281" spans="6:53" x14ac:dyDescent="0.15"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</row>
    <row r="282" spans="6:53" x14ac:dyDescent="0.15"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</row>
    <row r="283" spans="6:53" x14ac:dyDescent="0.15"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</row>
    <row r="284" spans="6:53" x14ac:dyDescent="0.15"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</row>
    <row r="285" spans="6:53" x14ac:dyDescent="0.15"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</row>
    <row r="286" spans="6:53" x14ac:dyDescent="0.15"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</row>
    <row r="287" spans="6:53" x14ac:dyDescent="0.15"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</row>
    <row r="288" spans="6:53" x14ac:dyDescent="0.15"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</row>
    <row r="289" spans="6:53" x14ac:dyDescent="0.15"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</row>
    <row r="290" spans="6:53" x14ac:dyDescent="0.15"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</row>
    <row r="291" spans="6:53" x14ac:dyDescent="0.15"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</row>
    <row r="292" spans="6:53" x14ac:dyDescent="0.15"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</row>
    <row r="293" spans="6:53" x14ac:dyDescent="0.15"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</row>
    <row r="294" spans="6:53" x14ac:dyDescent="0.15"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</row>
    <row r="295" spans="6:53" x14ac:dyDescent="0.15"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</row>
    <row r="296" spans="6:53" x14ac:dyDescent="0.15"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</row>
    <row r="297" spans="6:53" x14ac:dyDescent="0.15"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</row>
    <row r="298" spans="6:53" x14ac:dyDescent="0.15"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</row>
    <row r="299" spans="6:53" x14ac:dyDescent="0.15"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</row>
    <row r="300" spans="6:53" x14ac:dyDescent="0.15"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</row>
    <row r="301" spans="6:53" x14ac:dyDescent="0.15"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</row>
    <row r="302" spans="6:53" x14ac:dyDescent="0.15"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</row>
    <row r="303" spans="6:53" x14ac:dyDescent="0.15"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</row>
    <row r="304" spans="6:53" x14ac:dyDescent="0.15"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</row>
    <row r="305" spans="6:53" x14ac:dyDescent="0.15"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</row>
    <row r="306" spans="6:53" x14ac:dyDescent="0.15"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</row>
    <row r="307" spans="6:53" x14ac:dyDescent="0.15"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</row>
    <row r="308" spans="6:53" x14ac:dyDescent="0.15"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</row>
    <row r="309" spans="6:53" x14ac:dyDescent="0.15"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</row>
    <row r="310" spans="6:53" x14ac:dyDescent="0.15"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</row>
    <row r="311" spans="6:53" x14ac:dyDescent="0.15"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</row>
    <row r="312" spans="6:53" x14ac:dyDescent="0.15"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</row>
    <row r="313" spans="6:53" x14ac:dyDescent="0.15"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</row>
    <row r="314" spans="6:53" x14ac:dyDescent="0.15"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</row>
    <row r="315" spans="6:53" x14ac:dyDescent="0.15"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</row>
    <row r="316" spans="6:53" x14ac:dyDescent="0.15"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</row>
    <row r="317" spans="6:53" x14ac:dyDescent="0.15"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</row>
    <row r="318" spans="6:53" x14ac:dyDescent="0.15"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</row>
    <row r="319" spans="6:53" x14ac:dyDescent="0.15"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</row>
    <row r="320" spans="6:53" x14ac:dyDescent="0.15"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</row>
    <row r="321" spans="6:53" x14ac:dyDescent="0.15"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</row>
    <row r="322" spans="6:53" x14ac:dyDescent="0.15"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</row>
    <row r="323" spans="6:53" x14ac:dyDescent="0.15"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</row>
    <row r="324" spans="6:53" x14ac:dyDescent="0.15"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</row>
    <row r="325" spans="6:53" x14ac:dyDescent="0.15"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</row>
    <row r="326" spans="6:53" x14ac:dyDescent="0.15"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</row>
    <row r="327" spans="6:53" x14ac:dyDescent="0.15"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</row>
    <row r="328" spans="6:53" x14ac:dyDescent="0.15"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</row>
    <row r="329" spans="6:53" x14ac:dyDescent="0.15"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</row>
    <row r="330" spans="6:53" x14ac:dyDescent="0.15"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</row>
    <row r="331" spans="6:53" x14ac:dyDescent="0.15"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</row>
    <row r="332" spans="6:53" x14ac:dyDescent="0.15"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</row>
    <row r="333" spans="6:53" x14ac:dyDescent="0.15"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</row>
  </sheetData>
  <mergeCells count="8">
    <mergeCell ref="I123:J123"/>
    <mergeCell ref="C121:H121"/>
    <mergeCell ref="C122:H122"/>
    <mergeCell ref="A115:E115"/>
    <mergeCell ref="A1:E1"/>
    <mergeCell ref="A2:E2"/>
    <mergeCell ref="A3:E3"/>
    <mergeCell ref="I122:J122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4</vt:i4>
      </vt:variant>
    </vt:vector>
  </HeadingPairs>
  <TitlesOfParts>
    <vt:vector size="11" baseType="lpstr">
      <vt:lpstr>Sažetak 1.</vt:lpstr>
      <vt:lpstr>A1.P i R -ekonomska klasif.</vt:lpstr>
      <vt:lpstr>A2. P i R-prema izvorima finan.</vt:lpstr>
      <vt:lpstr>A3. R-prema funkcijskoj klasif.</vt:lpstr>
      <vt:lpstr>B1.Račun financiranja-ekonom.kl</vt:lpstr>
      <vt:lpstr>B2-Račun financiranja-prema izv</vt:lpstr>
      <vt:lpstr>Posebni dio</vt:lpstr>
      <vt:lpstr>'A1.P i R -ekonomska klasif.'!Podrucje_ispisa</vt:lpstr>
      <vt:lpstr>'A2. P i R-prema izvorima finan.'!Podrucje_ispisa</vt:lpstr>
      <vt:lpstr>'A3. R-prema funkcijskoj klasif.'!Podrucje_ispisa</vt:lpstr>
      <vt:lpstr>'Posebni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- IZMJENE I DOPUNE KONSOLIDIRANOG PRORAČUNA ZA 2025. GODINU</dc:title>
  <dc:creator>Korisnik</dc:creator>
  <cp:lastModifiedBy>Korisnik</cp:lastModifiedBy>
  <cp:lastPrinted>2025-08-28T07:57:58Z</cp:lastPrinted>
  <dcterms:created xsi:type="dcterms:W3CDTF">2025-08-07T07:30:18Z</dcterms:created>
  <dcterms:modified xsi:type="dcterms:W3CDTF">2025-10-23T12:35:44Z</dcterms:modified>
</cp:coreProperties>
</file>