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Financijski plan 2026-2028\"/>
    </mc:Choice>
  </mc:AlternateContent>
  <xr:revisionPtr revIDLastSave="0" documentId="13_ncr:1_{40964338-4DDF-451B-AB4E-A2E04804CBE0}" xr6:coauthVersionLast="36" xr6:coauthVersionMax="36" xr10:uidLastSave="{00000000-0000-0000-0000-000000000000}"/>
  <bookViews>
    <workbookView xWindow="0" yWindow="0" windowWidth="14820" windowHeight="6765" firstSheet="1" activeTab="6" xr2:uid="{00000000-000D-0000-FFFF-FFFF00000000}"/>
  </bookViews>
  <sheets>
    <sheet name="Sažetak" sheetId="6" r:id="rId1"/>
    <sheet name="P i R prema ek.klasifikaciji" sheetId="2" r:id="rId2"/>
    <sheet name="P i R prema izvorima finan." sheetId="3" r:id="rId3"/>
    <sheet name="R prema funkcijskoj klasif." sheetId="4" r:id="rId4"/>
    <sheet name="Račun financiranja" sheetId="7" r:id="rId5"/>
    <sheet name="Rač.finan.prema izvorima" sheetId="8" r:id="rId6"/>
    <sheet name="Posebni dio" sheetId="5" r:id="rId7"/>
  </sheets>
  <definedNames>
    <definedName name="_xlnm.Print_Area" localSheetId="1">'P i R prema ek.klasifikaciji'!$A$1:$H$34</definedName>
    <definedName name="_xlnm.Print_Area" localSheetId="2">'P i R prema izvorima finan.'!$A$1:$F$29</definedName>
    <definedName name="_xlnm.Print_Area" localSheetId="6">'Posebni dio'!$A$1:$H$123</definedName>
    <definedName name="_xlnm.Print_Area" localSheetId="3">'R prema funkcijskoj klasif.'!$A$1:$F$11</definedName>
  </definedNames>
  <calcPr calcId="191029"/>
</workbook>
</file>

<file path=xl/calcChain.xml><?xml version="1.0" encoding="utf-8"?>
<calcChain xmlns="http://schemas.openxmlformats.org/spreadsheetml/2006/main">
  <c r="F54" i="6" l="1"/>
  <c r="G51" i="6"/>
  <c r="G54" i="6" s="1"/>
  <c r="H51" i="6" s="1"/>
  <c r="H54" i="6" s="1"/>
  <c r="I51" i="6" s="1"/>
  <c r="I54" i="6" s="1"/>
  <c r="J51" i="6" s="1"/>
  <c r="J54" i="6" s="1"/>
  <c r="J36" i="6"/>
  <c r="I36" i="6"/>
  <c r="H36" i="6"/>
  <c r="G36" i="6"/>
  <c r="F36" i="6"/>
  <c r="J25" i="6"/>
  <c r="I25" i="6"/>
  <c r="H25" i="6"/>
  <c r="G25" i="6"/>
  <c r="F25" i="6"/>
  <c r="J22" i="6"/>
  <c r="I22" i="6"/>
  <c r="H22" i="6"/>
  <c r="H28" i="6" s="1"/>
  <c r="G22" i="6"/>
  <c r="G28" i="6" s="1"/>
  <c r="F22" i="6"/>
  <c r="I28" i="6" l="1"/>
  <c r="J28" i="6"/>
  <c r="F28" i="6"/>
  <c r="H37" i="6"/>
  <c r="H44" i="6" s="1"/>
  <c r="H45" i="6" s="1"/>
  <c r="I37" i="6"/>
  <c r="I44" i="6" s="1"/>
  <c r="I45" i="6" s="1"/>
  <c r="J37" i="6"/>
  <c r="J44" i="6" s="1"/>
  <c r="J45" i="6" s="1"/>
  <c r="G37" i="6"/>
  <c r="G44" i="6" s="1"/>
  <c r="G45" i="6" s="1"/>
  <c r="F37" i="6"/>
  <c r="F44" i="6" s="1"/>
  <c r="F45" i="6" s="1"/>
</calcChain>
</file>

<file path=xl/sharedStrings.xml><?xml version="1.0" encoding="utf-8"?>
<sst xmlns="http://schemas.openxmlformats.org/spreadsheetml/2006/main" count="298" uniqueCount="122">
  <si>
    <t>Oznaka</t>
  </si>
  <si>
    <t>Plan 2026.</t>
  </si>
  <si>
    <t>Projekcija 2027.</t>
  </si>
  <si>
    <t>Projekcija 2028.</t>
  </si>
  <si>
    <t>A. RAČUN PRIHODA I RASHODA</t>
  </si>
  <si>
    <t>6 Prihodi poslovanja</t>
  </si>
  <si>
    <t>3 Rashodi poslovanja</t>
  </si>
  <si>
    <t>4 Rashodi za nabavu nefinancijske imovine</t>
  </si>
  <si>
    <t>SVEUKUPNO RASHODI</t>
  </si>
  <si>
    <t>45 Rashodi za dodatna ulaganja na nefinancijskoj imovini</t>
  </si>
  <si>
    <t>42 Rashodi za nabavu proizvedene dugotrajne imovine</t>
  </si>
  <si>
    <t>38 Ostali rashodi</t>
  </si>
  <si>
    <t>37 Naknade građanima i kućanstvima na temelju osiguranja i druge naknade</t>
  </si>
  <si>
    <t>34 Financijski rashodi</t>
  </si>
  <si>
    <t>32 Materijalni rashodi</t>
  </si>
  <si>
    <t>31 Rashodi za zaposlene</t>
  </si>
  <si>
    <t>SVEUKUPNO PRIHODI</t>
  </si>
  <si>
    <t>67 Prihodi iz nadležnog proračuna i od HZZO-a temeljem ugovornih obveza</t>
  </si>
  <si>
    <t>66 Prihodi od prodaje proizvoda i robe te pruženih usluga i prihodi od donacija te povrati po protestiranim jamstvima</t>
  </si>
  <si>
    <t>65 Prihodi od upravnih i administrativnih pristojbi, pristojbi po posebnim propisima i naknada</t>
  </si>
  <si>
    <t>64 Prihodi od imovine</t>
  </si>
  <si>
    <t>63 Pomoći iz inozemstva i od subjekata unutar općeg proračuna</t>
  </si>
  <si>
    <t>Izvor: 61 Donacije</t>
  </si>
  <si>
    <t>Izvor: 6 DONACIJE</t>
  </si>
  <si>
    <t>Izvor: 52 Ostale pomoći</t>
  </si>
  <si>
    <t>Izvor: 5 POMOĆI</t>
  </si>
  <si>
    <t>Izvor: 44 Decentralizirana sredstva</t>
  </si>
  <si>
    <t>Izvor: 43 Ostali prihodi za posebne namjene</t>
  </si>
  <si>
    <t>Izvor: 4 PRIHODI ZA POSEBNE NAMJENE</t>
  </si>
  <si>
    <t>Izvor: 31 Vlastiti prihodi</t>
  </si>
  <si>
    <t>Izvor: 3 VLASTITI PRIHODI</t>
  </si>
  <si>
    <t>Izvor: 11 Opći prihodi i primici</t>
  </si>
  <si>
    <t>Izvor: 1 OPĆI PRIHODI I PRIMICI</t>
  </si>
  <si>
    <t>Funk. klas: 098 Usluge obrazovanja koje nisu drugdje svrstane</t>
  </si>
  <si>
    <t>Funk. klas: 095 Obrazovanje koje se ne može definirati po stupnju</t>
  </si>
  <si>
    <t>Funk. klas: 091 Predškolsko i osnovno obrazovanje</t>
  </si>
  <si>
    <t>Funk. klas: 09 Obrazovanje</t>
  </si>
  <si>
    <t>K123001 Izgradnja i održavanje školskih objekata</t>
  </si>
  <si>
    <t>A123001 Odgojnoobrazovno, administrativno i tehničko osoblje</t>
  </si>
  <si>
    <t>Program: 1230 ZAKONSKI STANDARD JAVNIH USTANOVA OŠ</t>
  </si>
  <si>
    <t>T121001 Školski medni dan</t>
  </si>
  <si>
    <t>A121025 Opskrba školskih ustanova besplatnim higijenskim potrepštinama</t>
  </si>
  <si>
    <t>A121023 Građanski odgoj</t>
  </si>
  <si>
    <t>A121020 Cjelodnevni boravak učenika</t>
  </si>
  <si>
    <t>A121019 Prehrana učenika</t>
  </si>
  <si>
    <t>A121016 Programi u školstvu iznad zakonskog standarda</t>
  </si>
  <si>
    <t>Program: 1210 JAVNE POTREBE U OBRAZOVANJU IZNAD ZAKONSKOG STANDARDA</t>
  </si>
  <si>
    <t>Glava: 01502 OSNOVNO ŠKOLSKO OBRAZOVANJE</t>
  </si>
  <si>
    <t>Razdjel: 015 UPRAVNI ODJEL ZA PROSVJETU, KULTURU I SPORT</t>
  </si>
  <si>
    <t>SVEUKUPNO</t>
  </si>
  <si>
    <t>Izvršenje 2024.</t>
  </si>
  <si>
    <t>VARAŽDINSKA ŽUPANIJA</t>
  </si>
  <si>
    <t>OSNOVNA ŠKOLA BELETINEC</t>
  </si>
  <si>
    <t>Stjepana Radića 4, Beletinec, 42214 Sveti Ilija</t>
  </si>
  <si>
    <t>OIB: 60698725264</t>
  </si>
  <si>
    <t>Telefon: 042/749-383</t>
  </si>
  <si>
    <t>e-mail: tajnistvo@os-beletinec.skole.hr</t>
  </si>
  <si>
    <t>I. OPĆI DIO</t>
  </si>
  <si>
    <t>Članak 1.</t>
  </si>
  <si>
    <t>A) SAŽETAK RAČUNA PRIHODA I RASHODA</t>
  </si>
  <si>
    <t>EUR</t>
  </si>
  <si>
    <t>Razred i naziv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</si>
  <si>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</si>
  <si>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</si>
  <si>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</si>
  <si>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</si>
  <si>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</si>
  <si>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</si>
  <si>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</si>
  <si>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</si>
  <si>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</si>
  <si>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</si>
  <si>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</si>
  <si>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</si>
  <si>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</si>
  <si>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Naziv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</si>
  <si>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</si>
  <si>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</si>
  <si>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</si>
  <si>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</si>
  <si>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</si>
  <si>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</si>
  <si>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Opći dio Financijskog plana OŠ Beletinec za 2026. godinu (dalje u tekstu: Financijski plan) i projekcije za 2027. i 2028. godinu sadrži sažetak Računa prihoda i rashoda i Računa financiranja, Račun prihoda i rashoda te Račun financiranja, kako slijedi:</t>
  </si>
  <si>
    <t>Tekući plan 2025.</t>
  </si>
  <si>
    <t>Projekcija 
 2027.</t>
  </si>
  <si>
    <t>Projekcija 
2028.</t>
  </si>
  <si>
    <t>Članak 2.</t>
  </si>
  <si>
    <t xml:space="preserve">A. RAČUN PRIHODA I RASHODA </t>
  </si>
  <si>
    <t>A1. PRIHODI I RASHODI PREMA EKONOMSKOJ KLASIFIKACIJI</t>
  </si>
  <si>
    <t>Prihodi i rashodi te primici i izdaci po proračunskim klasifikacijama utvruđuju se u Računu prihoda i rashoda Financijskog plana za 2026. godinu i projekcijama za 2027. i 2028. godinu, kako slijedi:</t>
  </si>
  <si>
    <t xml:space="preserve">A2. PRIHODI I RASHODI PREMA IZVORIMA FINANCIRANJA </t>
  </si>
  <si>
    <t>A3. RASHODI PREMA FUNKCIJSKOJ KLASIFIKACIJI</t>
  </si>
  <si>
    <t xml:space="preserve">B. RAČUN FINANCIRANJA </t>
  </si>
  <si>
    <t>B1. RAČUN FINANCIRANJA PREMA EKONOMSKOJ KLASIFIKACIJI</t>
  </si>
  <si>
    <t>Razred/ skupina</t>
  </si>
  <si>
    <t>Primici od financijske imovine i zaduživanja</t>
  </si>
  <si>
    <t>Primici od zaduživanja</t>
  </si>
  <si>
    <t>…</t>
  </si>
  <si>
    <t>Izdaci za financijsku imovinu i otplate zajmova</t>
  </si>
  <si>
    <t>Izdaci za otplatu glavnice primljenih kredita i zajmova</t>
  </si>
  <si>
    <t>Projekcija 
 2028.</t>
  </si>
  <si>
    <t>B2. RAČUN FINANCIRANJA PREMA IZVORIMA FINANCIRANJA</t>
  </si>
  <si>
    <t>UKUPNO PRIMICI</t>
  </si>
  <si>
    <t>Opći prihodi i primici</t>
  </si>
  <si>
    <t>Namjenski primici od financijske imovine i zaduživanja</t>
  </si>
  <si>
    <t>UKUPNO IZDACI</t>
  </si>
  <si>
    <t>Vlastiti prihodi</t>
  </si>
  <si>
    <t>II. POSEBNI DIO</t>
  </si>
  <si>
    <t xml:space="preserve">Članak 3. </t>
  </si>
  <si>
    <t>Posebni dio Financijskog plana sastoji se od plana rashoda iskazanih po organizacijskoj klasifikaciji, izvorima financiranja i ekonomskoj klasifikaciji, raspoređenih u programe koji se sastoje od aktivnosti i projekata, kako slijedi:</t>
  </si>
  <si>
    <t>Uprava: 6031 OŠ BELETINEC</t>
  </si>
  <si>
    <t>Članak 4.</t>
  </si>
  <si>
    <t>PREDSJEDNICA ŠKOLSKOG ODBORA</t>
  </si>
  <si>
    <t xml:space="preserve">Biserka Leskovar </t>
  </si>
  <si>
    <t xml:space="preserve">FINANCIJSKI PLAN OSNOVNE ŠKOLE BELETINEC ZA 2026. GODINU I PROJEKCIJE ZA 2027. I 2028. GODINU </t>
  </si>
  <si>
    <t xml:space="preserve">U Beletincu, 29. prosinca  2025. godine </t>
  </si>
  <si>
    <r>
      <t>Beletinec, 29. prosinca 2025</t>
    </r>
    <r>
      <rPr>
        <sz val="12"/>
        <color rgb="FFFF0000"/>
        <rFont val="Arial"/>
        <family val="2"/>
        <charset val="238"/>
      </rPr>
      <t>.</t>
    </r>
    <r>
      <rPr>
        <sz val="12"/>
        <rFont val="Arial"/>
        <family val="2"/>
        <charset val="238"/>
      </rPr>
      <t xml:space="preserve"> godine</t>
    </r>
  </si>
  <si>
    <t>KLASA: 400-02/25-01/3</t>
  </si>
  <si>
    <t>URBROJ: 2186-113-03-25-3</t>
  </si>
  <si>
    <t>Temeljem odredbi članka 38. Zakona o proračunu ("Narodne novine" br. 144/21), članka 68. Statuta OŠ Beletinec, Školski odbor na sjednici održanoj 29. prosinca 2025. godine, donosi:</t>
  </si>
  <si>
    <t xml:space="preserve"> Financijski plan Osnovne škole Beletinec za 2026. godinu i projekcije za 2027. i 2028. godinu usvojen je 26. studenog 2025. godine od strane Županijske skupštine Varaždinske županije, a stupa na snagu 1. siječnja 2026. godine </t>
  </si>
  <si>
    <t xml:space="preserve">te će  biti objavljen na mrežnoj stranici škole.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</si>
</sst>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Verdana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FFFF"/>
      <name val="Arial"/>
      <family val="2"/>
      <charset val="238"/>
    </font>
    <font>
      <sz val="12"/>
      <color rgb="FFFFFFFF"/>
      <name val="Arial"/>
      <family val="2"/>
      <charset val="238"/>
    </font>
    <font>
      <sz val="10"/>
      <color indexed="8"/>
      <name val="Arial"/>
      <family val="2"/>
      <charset val="238"/>
    </font>
    <font>
      <i/>
      <sz val="12"/>
      <name val="Arial"/>
      <family val="2"/>
      <charset val="238"/>
    </font>
    <font>
      <sz val="12"/>
      <color rgb="FFFF0000"/>
      <name val="Arial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8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19" fillId="34" borderId="0" xfId="0" applyFont="1" applyFill="1" applyAlignment="1">
      <alignment horizontal="left" indent="1"/>
    </xf>
    <xf numFmtId="0" fontId="19" fillId="36" borderId="0" xfId="0" applyFont="1" applyFill="1" applyAlignment="1">
      <alignment horizontal="left" indent="1"/>
    </xf>
    <xf numFmtId="0" fontId="18" fillId="36" borderId="0" xfId="0" applyFont="1" applyFill="1" applyAlignment="1">
      <alignment horizontal="left" indent="1"/>
    </xf>
    <xf numFmtId="0" fontId="19" fillId="37" borderId="0" xfId="0" applyFont="1" applyFill="1" applyAlignment="1">
      <alignment horizontal="left" indent="1"/>
    </xf>
    <xf numFmtId="0" fontId="19" fillId="38" borderId="0" xfId="0" applyFont="1" applyFill="1" applyAlignment="1">
      <alignment horizontal="left" indent="1"/>
    </xf>
    <xf numFmtId="0" fontId="19" fillId="39" borderId="0" xfId="0" applyFont="1" applyFill="1" applyAlignment="1">
      <alignment horizontal="left" indent="1"/>
    </xf>
    <xf numFmtId="0" fontId="20" fillId="0" borderId="0" xfId="0" applyFont="1" applyAlignment="1">
      <alignment horizontal="left" inden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0" fontId="25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right" vertical="center"/>
    </xf>
    <xf numFmtId="0" fontId="23" fillId="36" borderId="16" xfId="0" applyFont="1" applyFill="1" applyBorder="1" applyAlignment="1">
      <alignment horizontal="center" vertical="center" wrapText="1"/>
    </xf>
    <xf numFmtId="0" fontId="28" fillId="36" borderId="16" xfId="0" applyFont="1" applyFill="1" applyBorder="1" applyAlignment="1">
      <alignment horizontal="center" vertical="center" wrapText="1"/>
    </xf>
    <xf numFmtId="4" fontId="23" fillId="40" borderId="16" xfId="0" applyNumberFormat="1" applyFont="1" applyFill="1" applyBorder="1" applyAlignment="1">
      <alignment horizontal="right"/>
    </xf>
    <xf numFmtId="4" fontId="23" fillId="0" borderId="16" xfId="0" applyNumberFormat="1" applyFont="1" applyBorder="1" applyAlignment="1">
      <alignment horizontal="right"/>
    </xf>
    <xf numFmtId="0" fontId="29" fillId="40" borderId="13" xfId="0" applyFont="1" applyFill="1" applyBorder="1" applyAlignment="1">
      <alignment horizontal="left" vertical="center"/>
    </xf>
    <xf numFmtId="0" fontId="21" fillId="40" borderId="14" xfId="0" applyFont="1" applyFill="1" applyBorder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/>
    <xf numFmtId="4" fontId="23" fillId="0" borderId="16" xfId="0" applyNumberFormat="1" applyFont="1" applyBorder="1" applyAlignment="1">
      <alignment horizontal="right" wrapText="1"/>
    </xf>
    <xf numFmtId="0" fontId="23" fillId="0" borderId="0" xfId="0" quotePrefix="1" applyFont="1" applyAlignment="1">
      <alignment horizontal="center" vertical="center" wrapText="1"/>
    </xf>
    <xf numFmtId="0" fontId="24" fillId="0" borderId="0" xfId="0" applyFont="1" applyAlignment="1">
      <alignment wrapText="1"/>
    </xf>
    <xf numFmtId="4" fontId="29" fillId="41" borderId="13" xfId="0" quotePrefix="1" applyNumberFormat="1" applyFont="1" applyFill="1" applyBorder="1" applyAlignment="1">
      <alignment horizontal="right"/>
    </xf>
    <xf numFmtId="4" fontId="29" fillId="41" borderId="16" xfId="0" applyNumberFormat="1" applyFont="1" applyFill="1" applyBorder="1" applyAlignment="1">
      <alignment horizontal="right" wrapText="1"/>
    </xf>
    <xf numFmtId="4" fontId="29" fillId="40" borderId="13" xfId="0" quotePrefix="1" applyNumberFormat="1" applyFont="1" applyFill="1" applyBorder="1" applyAlignment="1">
      <alignment horizontal="right"/>
    </xf>
    <xf numFmtId="4" fontId="29" fillId="40" borderId="16" xfId="0" quotePrefix="1" applyNumberFormat="1" applyFont="1" applyFill="1" applyBorder="1" applyAlignment="1">
      <alignment horizontal="right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wrapText="1"/>
    </xf>
    <xf numFmtId="0" fontId="29" fillId="0" borderId="0" xfId="0" quotePrefix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29" fillId="36" borderId="16" xfId="0" applyFont="1" applyFill="1" applyBorder="1" applyAlignment="1">
      <alignment horizontal="center" vertical="center" wrapText="1"/>
    </xf>
    <xf numFmtId="4" fontId="23" fillId="40" borderId="13" xfId="0" quotePrefix="1" applyNumberFormat="1" applyFont="1" applyFill="1" applyBorder="1" applyAlignment="1">
      <alignment horizontal="right"/>
    </xf>
    <xf numFmtId="4" fontId="23" fillId="40" borderId="16" xfId="0" quotePrefix="1" applyNumberFormat="1" applyFont="1" applyFill="1" applyBorder="1" applyAlignment="1">
      <alignment horizontal="right"/>
    </xf>
    <xf numFmtId="0" fontId="31" fillId="0" borderId="0" xfId="0" applyFont="1" applyAlignment="1">
      <alignment horizontal="left" indent="1"/>
    </xf>
    <xf numFmtId="4" fontId="32" fillId="34" borderId="11" xfId="0" applyNumberFormat="1" applyFont="1" applyFill="1" applyBorder="1" applyAlignment="1">
      <alignment horizontal="right" wrapText="1" indent="1"/>
    </xf>
    <xf numFmtId="4" fontId="32" fillId="34" borderId="11" xfId="0" applyNumberFormat="1" applyFont="1" applyFill="1" applyBorder="1" applyAlignment="1">
      <alignment wrapText="1"/>
    </xf>
    <xf numFmtId="4" fontId="32" fillId="34" borderId="17" xfId="0" applyNumberFormat="1" applyFont="1" applyFill="1" applyBorder="1" applyAlignment="1">
      <alignment wrapText="1"/>
    </xf>
    <xf numFmtId="4" fontId="32" fillId="34" borderId="18" xfId="0" applyNumberFormat="1" applyFont="1" applyFill="1" applyBorder="1" applyAlignment="1">
      <alignment wrapText="1"/>
    </xf>
    <xf numFmtId="4" fontId="32" fillId="34" borderId="19" xfId="0" applyNumberFormat="1" applyFont="1" applyFill="1" applyBorder="1" applyAlignment="1">
      <alignment wrapText="1"/>
    </xf>
    <xf numFmtId="4" fontId="32" fillId="34" borderId="20" xfId="0" applyNumberFormat="1" applyFont="1" applyFill="1" applyBorder="1" applyAlignment="1">
      <alignment wrapText="1"/>
    </xf>
    <xf numFmtId="4" fontId="32" fillId="34" borderId="21" xfId="0" applyNumberFormat="1" applyFont="1" applyFill="1" applyBorder="1" applyAlignment="1">
      <alignment wrapText="1"/>
    </xf>
    <xf numFmtId="4" fontId="32" fillId="42" borderId="11" xfId="0" applyNumberFormat="1" applyFont="1" applyFill="1" applyBorder="1" applyAlignment="1">
      <alignment wrapText="1"/>
    </xf>
    <xf numFmtId="0" fontId="20" fillId="0" borderId="0" xfId="0" applyFont="1" applyAlignment="1"/>
    <xf numFmtId="0" fontId="21" fillId="0" borderId="0" xfId="0" applyFont="1" applyAlignment="1"/>
    <xf numFmtId="0" fontId="32" fillId="36" borderId="10" xfId="0" applyFont="1" applyFill="1" applyBorder="1" applyAlignment="1">
      <alignment horizontal="center" vertical="center" wrapText="1" indent="1"/>
    </xf>
    <xf numFmtId="0" fontId="32" fillId="0" borderId="10" xfId="0" applyFont="1" applyBorder="1" applyAlignment="1">
      <alignment horizontal="center" vertical="center" wrapText="1" indent="1"/>
    </xf>
    <xf numFmtId="0" fontId="35" fillId="33" borderId="11" xfId="0" applyFont="1" applyFill="1" applyBorder="1" applyAlignment="1">
      <alignment horizontal="left" wrapText="1" indent="1"/>
    </xf>
    <xf numFmtId="0" fontId="36" fillId="33" borderId="11" xfId="0" applyFont="1" applyFill="1" applyBorder="1" applyAlignment="1">
      <alignment horizontal="left" wrapText="1" indent="1"/>
    </xf>
    <xf numFmtId="0" fontId="32" fillId="37" borderId="11" xfId="0" applyFont="1" applyFill="1" applyBorder="1" applyAlignment="1">
      <alignment horizontal="left" wrapText="1" indent="1"/>
    </xf>
    <xf numFmtId="4" fontId="32" fillId="37" borderId="11" xfId="0" applyNumberFormat="1" applyFont="1" applyFill="1" applyBorder="1" applyAlignment="1">
      <alignment horizontal="right" wrapText="1" indent="1"/>
    </xf>
    <xf numFmtId="0" fontId="32" fillId="34" borderId="11" xfId="0" applyFont="1" applyFill="1" applyBorder="1" applyAlignment="1">
      <alignment horizontal="left" wrapText="1" indent="1"/>
    </xf>
    <xf numFmtId="0" fontId="32" fillId="34" borderId="11" xfId="0" applyFont="1" applyFill="1" applyBorder="1" applyAlignment="1">
      <alignment horizontal="right" wrapText="1" indent="1"/>
    </xf>
    <xf numFmtId="4" fontId="33" fillId="34" borderId="11" xfId="0" applyNumberFormat="1" applyFont="1" applyFill="1" applyBorder="1" applyAlignment="1">
      <alignment horizontal="right" wrapText="1" indent="1"/>
    </xf>
    <xf numFmtId="0" fontId="33" fillId="34" borderId="11" xfId="0" applyFont="1" applyFill="1" applyBorder="1" applyAlignment="1">
      <alignment horizontal="right" wrapText="1" indent="1"/>
    </xf>
    <xf numFmtId="0" fontId="33" fillId="34" borderId="11" xfId="0" applyFont="1" applyFill="1" applyBorder="1" applyAlignment="1">
      <alignment horizontal="left" wrapText="1" indent="3"/>
    </xf>
    <xf numFmtId="4" fontId="33" fillId="34" borderId="11" xfId="0" applyNumberFormat="1" applyFont="1" applyFill="1" applyBorder="1" applyAlignment="1">
      <alignment wrapText="1"/>
    </xf>
    <xf numFmtId="0" fontId="33" fillId="34" borderId="11" xfId="0" applyFont="1" applyFill="1" applyBorder="1" applyAlignment="1">
      <alignment wrapText="1"/>
    </xf>
    <xf numFmtId="0" fontId="32" fillId="34" borderId="11" xfId="0" applyFont="1" applyFill="1" applyBorder="1" applyAlignment="1">
      <alignment horizontal="left" wrapText="1" indent="3"/>
    </xf>
    <xf numFmtId="0" fontId="25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23" fillId="43" borderId="16" xfId="0" applyFont="1" applyFill="1" applyBorder="1" applyAlignment="1">
      <alignment horizontal="center" vertical="center" wrapText="1"/>
    </xf>
    <xf numFmtId="0" fontId="23" fillId="43" borderId="15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40" borderId="16" xfId="0" applyFont="1" applyFill="1" applyBorder="1" applyAlignment="1">
      <alignment horizontal="left" vertical="center" wrapText="1"/>
    </xf>
    <xf numFmtId="4" fontId="23" fillId="40" borderId="15" xfId="0" applyNumberFormat="1" applyFont="1" applyFill="1" applyBorder="1" applyAlignment="1">
      <alignment horizontal="right"/>
    </xf>
    <xf numFmtId="0" fontId="21" fillId="36" borderId="16" xfId="0" applyFont="1" applyFill="1" applyBorder="1" applyAlignment="1">
      <alignment horizontal="center" vertical="center" wrapText="1"/>
    </xf>
    <xf numFmtId="0" fontId="21" fillId="36" borderId="16" xfId="0" applyFont="1" applyFill="1" applyBorder="1" applyAlignment="1">
      <alignment horizontal="left" vertical="center" wrapText="1"/>
    </xf>
    <xf numFmtId="4" fontId="28" fillId="36" borderId="15" xfId="0" applyNumberFormat="1" applyFont="1" applyFill="1" applyBorder="1" applyAlignment="1">
      <alignment horizontal="right"/>
    </xf>
    <xf numFmtId="4" fontId="28" fillId="36" borderId="16" xfId="0" applyNumberFormat="1" applyFont="1" applyFill="1" applyBorder="1" applyAlignment="1">
      <alignment horizontal="right"/>
    </xf>
    <xf numFmtId="0" fontId="21" fillId="36" borderId="15" xfId="0" applyFont="1" applyFill="1" applyBorder="1" applyAlignment="1">
      <alignment horizontal="left" vertical="center" wrapText="1"/>
    </xf>
    <xf numFmtId="0" fontId="29" fillId="40" borderId="16" xfId="0" applyFont="1" applyFill="1" applyBorder="1" applyAlignment="1">
      <alignment horizontal="left" vertical="center"/>
    </xf>
    <xf numFmtId="0" fontId="29" fillId="40" borderId="16" xfId="0" applyFont="1" applyFill="1" applyBorder="1" applyAlignment="1">
      <alignment vertical="center" wrapText="1"/>
    </xf>
    <xf numFmtId="0" fontId="21" fillId="36" borderId="16" xfId="0" applyFont="1" applyFill="1" applyBorder="1" applyAlignment="1">
      <alignment vertical="center" wrapText="1"/>
    </xf>
    <xf numFmtId="4" fontId="28" fillId="36" borderId="16" xfId="0" applyNumberFormat="1" applyFont="1" applyFill="1" applyBorder="1" applyAlignment="1">
      <alignment horizontal="right" wrapText="1"/>
    </xf>
    <xf numFmtId="3" fontId="28" fillId="36" borderId="15" xfId="0" applyNumberFormat="1" applyFont="1" applyFill="1" applyBorder="1" applyAlignment="1">
      <alignment horizontal="right"/>
    </xf>
    <xf numFmtId="3" fontId="28" fillId="36" borderId="16" xfId="0" applyNumberFormat="1" applyFont="1" applyFill="1" applyBorder="1" applyAlignment="1">
      <alignment horizontal="right"/>
    </xf>
    <xf numFmtId="0" fontId="29" fillId="36" borderId="16" xfId="0" applyFont="1" applyFill="1" applyBorder="1" applyAlignment="1">
      <alignment horizontal="left" vertical="center" wrapText="1"/>
    </xf>
    <xf numFmtId="0" fontId="38" fillId="36" borderId="16" xfId="0" quotePrefix="1" applyFont="1" applyFill="1" applyBorder="1" applyAlignment="1">
      <alignment horizontal="right" vertical="center"/>
    </xf>
    <xf numFmtId="0" fontId="38" fillId="36" borderId="16" xfId="0" quotePrefix="1" applyFont="1" applyFill="1" applyBorder="1" applyAlignment="1">
      <alignment horizontal="left" vertical="center"/>
    </xf>
    <xf numFmtId="3" fontId="28" fillId="36" borderId="16" xfId="0" applyNumberFormat="1" applyFont="1" applyFill="1" applyBorder="1" applyAlignment="1">
      <alignment horizontal="right" wrapText="1"/>
    </xf>
    <xf numFmtId="0" fontId="38" fillId="36" borderId="16" xfId="0" quotePrefix="1" applyFont="1" applyFill="1" applyBorder="1" applyAlignment="1">
      <alignment horizontal="right" vertical="center" wrapText="1"/>
    </xf>
    <xf numFmtId="0" fontId="38" fillId="36" borderId="16" xfId="0" quotePrefix="1" applyFont="1" applyFill="1" applyBorder="1" applyAlignment="1">
      <alignment horizontal="left" vertical="center" wrapText="1"/>
    </xf>
    <xf numFmtId="0" fontId="38" fillId="36" borderId="16" xfId="0" quotePrefix="1" applyFont="1" applyFill="1" applyBorder="1" applyAlignment="1">
      <alignment horizontal="center" vertical="center" wrapText="1"/>
    </xf>
    <xf numFmtId="0" fontId="29" fillId="36" borderId="16" xfId="0" applyFont="1" applyFill="1" applyBorder="1" applyAlignment="1">
      <alignment vertical="center" wrapText="1"/>
    </xf>
    <xf numFmtId="0" fontId="38" fillId="36" borderId="16" xfId="0" quotePrefix="1" applyFont="1" applyFill="1" applyBorder="1" applyAlignment="1">
      <alignment horizontal="center" vertical="center"/>
    </xf>
    <xf numFmtId="4" fontId="35" fillId="33" borderId="11" xfId="0" applyNumberFormat="1" applyFont="1" applyFill="1" applyBorder="1" applyAlignment="1">
      <alignment horizontal="right" wrapText="1" indent="1"/>
    </xf>
    <xf numFmtId="0" fontId="35" fillId="39" borderId="11" xfId="0" applyFont="1" applyFill="1" applyBorder="1" applyAlignment="1">
      <alignment horizontal="left" wrapText="1" indent="1"/>
    </xf>
    <xf numFmtId="4" fontId="35" fillId="39" borderId="11" xfId="0" applyNumberFormat="1" applyFont="1" applyFill="1" applyBorder="1" applyAlignment="1">
      <alignment horizontal="right" wrapText="1" indent="1"/>
    </xf>
    <xf numFmtId="0" fontId="32" fillId="38" borderId="11" xfId="0" applyFont="1" applyFill="1" applyBorder="1" applyAlignment="1">
      <alignment horizontal="left" wrapText="1" indent="1"/>
    </xf>
    <xf numFmtId="4" fontId="32" fillId="38" borderId="11" xfId="0" applyNumberFormat="1" applyFont="1" applyFill="1" applyBorder="1" applyAlignment="1">
      <alignment horizontal="right" wrapText="1" indent="1"/>
    </xf>
    <xf numFmtId="0" fontId="32" fillId="38" borderId="11" xfId="0" applyFont="1" applyFill="1" applyBorder="1" applyAlignment="1">
      <alignment horizontal="right" wrapText="1" indent="1"/>
    </xf>
    <xf numFmtId="0" fontId="32" fillId="34" borderId="11" xfId="0" applyFont="1" applyFill="1" applyBorder="1" applyAlignment="1">
      <alignment horizontal="left" wrapText="1" indent="2"/>
    </xf>
    <xf numFmtId="0" fontId="33" fillId="34" borderId="11" xfId="0" applyFont="1" applyFill="1" applyBorder="1" applyAlignment="1">
      <alignment horizontal="left" wrapText="1" indent="1"/>
    </xf>
    <xf numFmtId="0" fontId="32" fillId="35" borderId="11" xfId="0" applyFont="1" applyFill="1" applyBorder="1" applyAlignment="1">
      <alignment horizontal="left" wrapText="1" indent="1"/>
    </xf>
    <xf numFmtId="4" fontId="32" fillId="35" borderId="11" xfId="0" applyNumberFormat="1" applyFont="1" applyFill="1" applyBorder="1" applyAlignment="1">
      <alignment horizontal="right" wrapText="1" inden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8" fillId="0" borderId="0" xfId="0" applyFont="1" applyAlignment="1">
      <alignment horizontal="right" indent="1"/>
    </xf>
    <xf numFmtId="0" fontId="29" fillId="41" borderId="13" xfId="0" applyFont="1" applyFill="1" applyBorder="1" applyAlignment="1">
      <alignment horizontal="left" vertical="center" wrapText="1"/>
    </xf>
    <xf numFmtId="0" fontId="29" fillId="41" borderId="14" xfId="0" applyFont="1" applyFill="1" applyBorder="1" applyAlignment="1">
      <alignment horizontal="left" vertical="center" wrapText="1"/>
    </xf>
    <xf numFmtId="0" fontId="29" fillId="41" borderId="15" xfId="0" applyFont="1" applyFill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9" fillId="40" borderId="13" xfId="0" quotePrefix="1" applyFont="1" applyFill="1" applyBorder="1" applyAlignment="1">
      <alignment horizontal="left" vertical="center" wrapText="1"/>
    </xf>
    <xf numFmtId="0" fontId="21" fillId="40" borderId="14" xfId="0" applyFont="1" applyFill="1" applyBorder="1" applyAlignment="1">
      <alignment vertical="center" wrapText="1"/>
    </xf>
    <xf numFmtId="0" fontId="29" fillId="40" borderId="13" xfId="0" applyFont="1" applyFill="1" applyBorder="1" applyAlignment="1">
      <alignment horizontal="left" vertical="center" wrapText="1"/>
    </xf>
    <xf numFmtId="0" fontId="29" fillId="40" borderId="14" xfId="0" applyFont="1" applyFill="1" applyBorder="1" applyAlignment="1">
      <alignment horizontal="left" vertical="center" wrapText="1"/>
    </xf>
    <xf numFmtId="0" fontId="29" fillId="40" borderId="15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3" fillId="0" borderId="13" xfId="0" quotePrefix="1" applyFont="1" applyBorder="1" applyAlignment="1">
      <alignment horizontal="center" vertical="center" wrapText="1"/>
    </xf>
    <xf numFmtId="0" fontId="23" fillId="0" borderId="14" xfId="0" quotePrefix="1" applyFont="1" applyBorder="1" applyAlignment="1">
      <alignment horizontal="center" vertical="center" wrapText="1"/>
    </xf>
    <xf numFmtId="0" fontId="23" fillId="0" borderId="15" xfId="0" quotePrefix="1" applyFont="1" applyBorder="1" applyAlignment="1">
      <alignment horizontal="center" vertical="center" wrapText="1"/>
    </xf>
    <xf numFmtId="0" fontId="28" fillId="0" borderId="13" xfId="0" quotePrefix="1" applyFont="1" applyBorder="1" applyAlignment="1">
      <alignment horizontal="center" wrapText="1"/>
    </xf>
    <xf numFmtId="0" fontId="28" fillId="0" borderId="14" xfId="0" quotePrefix="1" applyFont="1" applyBorder="1" applyAlignment="1">
      <alignment horizontal="center" wrapText="1"/>
    </xf>
    <xf numFmtId="0" fontId="28" fillId="0" borderId="15" xfId="0" quotePrefix="1" applyFont="1" applyBorder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wrapText="1"/>
    </xf>
    <xf numFmtId="0" fontId="29" fillId="0" borderId="13" xfId="0" quotePrefix="1" applyFont="1" applyBorder="1" applyAlignment="1">
      <alignment horizontal="left" vertical="center"/>
    </xf>
    <xf numFmtId="0" fontId="21" fillId="0" borderId="14" xfId="0" applyFont="1" applyBorder="1" applyAlignment="1">
      <alignment vertical="center"/>
    </xf>
    <xf numFmtId="0" fontId="29" fillId="0" borderId="13" xfId="0" quotePrefix="1" applyFont="1" applyBorder="1" applyAlignment="1">
      <alignment horizontal="left" vertical="center" wrapText="1"/>
    </xf>
    <xf numFmtId="0" fontId="21" fillId="0" borderId="14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40" borderId="14" xfId="0" applyFont="1" applyFill="1" applyBorder="1" applyAlignment="1">
      <alignment vertical="center"/>
    </xf>
    <xf numFmtId="0" fontId="29" fillId="0" borderId="13" xfId="0" applyFont="1" applyBorder="1" applyAlignment="1">
      <alignment horizontal="left" vertical="center" wrapText="1"/>
    </xf>
    <xf numFmtId="0" fontId="34" fillId="0" borderId="0" xfId="0" applyFont="1" applyAlignment="1">
      <alignment horizont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view="pageBreakPreview" zoomScale="60" zoomScaleNormal="100" workbookViewId="0">
      <selection activeCell="H10" sqref="H10"/>
    </sheetView>
  </sheetViews>
  <sheetFormatPr defaultRowHeight="15" x14ac:dyDescent="0.25"/>
  <cols>
    <col min="5" max="5" width="25.5703125" customWidth="1"/>
    <col min="6" max="6" width="27.28515625" customWidth="1"/>
    <col min="7" max="7" width="20.42578125" customWidth="1"/>
    <col min="8" max="8" width="29.28515625" customWidth="1"/>
    <col min="9" max="9" width="25.42578125" customWidth="1"/>
    <col min="10" max="10" width="25.28515625" customWidth="1"/>
    <col min="11" max="11" width="33.140625" customWidth="1"/>
  </cols>
  <sheetData>
    <row r="1" spans="1:11" ht="15.75" x14ac:dyDescent="0.25">
      <c r="A1" s="50" t="s">
        <v>51</v>
      </c>
      <c r="B1" s="50"/>
      <c r="C1" s="50"/>
      <c r="D1" s="50"/>
      <c r="E1" s="50"/>
      <c r="F1" s="10"/>
      <c r="G1" s="10"/>
      <c r="H1" s="10"/>
      <c r="I1" s="10"/>
      <c r="J1" s="10"/>
      <c r="K1" s="1"/>
    </row>
    <row r="2" spans="1:11" ht="15.75" x14ac:dyDescent="0.25">
      <c r="A2" s="50" t="s">
        <v>52</v>
      </c>
      <c r="B2" s="50"/>
      <c r="C2" s="50"/>
      <c r="D2" s="50"/>
      <c r="E2" s="50"/>
      <c r="F2" s="10"/>
      <c r="G2" s="10"/>
      <c r="H2" s="10"/>
      <c r="I2" s="10"/>
      <c r="J2" s="10"/>
      <c r="K2" s="1"/>
    </row>
    <row r="3" spans="1:11" ht="15.75" x14ac:dyDescent="0.25">
      <c r="A3" s="50" t="s">
        <v>53</v>
      </c>
      <c r="B3" s="50"/>
      <c r="C3" s="50"/>
      <c r="D3" s="50"/>
      <c r="E3" s="50"/>
      <c r="F3" s="10"/>
      <c r="G3" s="10"/>
      <c r="H3" s="10"/>
      <c r="I3" s="10"/>
      <c r="J3" s="10"/>
      <c r="K3" s="1"/>
    </row>
    <row r="4" spans="1:11" ht="15.75" x14ac:dyDescent="0.25">
      <c r="A4" s="50" t="s">
        <v>54</v>
      </c>
      <c r="B4" s="50"/>
      <c r="C4" s="50"/>
      <c r="D4" s="50"/>
      <c r="E4" s="50"/>
      <c r="F4" s="10"/>
      <c r="G4" s="10"/>
      <c r="H4" s="10"/>
      <c r="I4" s="10"/>
      <c r="J4" s="10"/>
      <c r="K4" s="1"/>
    </row>
    <row r="5" spans="1:11" ht="15.75" x14ac:dyDescent="0.25">
      <c r="A5" s="50" t="s">
        <v>55</v>
      </c>
      <c r="B5" s="50"/>
      <c r="C5" s="50"/>
      <c r="D5" s="50"/>
      <c r="E5" s="50"/>
      <c r="F5" s="10"/>
      <c r="G5" s="10"/>
      <c r="H5" s="10"/>
      <c r="I5" s="10"/>
      <c r="J5" s="10"/>
      <c r="K5" s="1"/>
    </row>
    <row r="6" spans="1:11" ht="15.75" x14ac:dyDescent="0.25">
      <c r="A6" s="50" t="s">
        <v>56</v>
      </c>
      <c r="B6" s="50"/>
      <c r="C6" s="50"/>
      <c r="D6" s="50"/>
      <c r="E6" s="50"/>
      <c r="F6" s="10"/>
      <c r="G6" s="10"/>
      <c r="H6" s="10"/>
      <c r="I6" s="10"/>
      <c r="J6" s="10"/>
      <c r="K6" s="1"/>
    </row>
    <row r="7" spans="1:11" ht="15.75" x14ac:dyDescent="0.25">
      <c r="A7" s="50"/>
      <c r="B7" s="50"/>
      <c r="C7" s="50"/>
      <c r="D7" s="50"/>
      <c r="E7" s="50"/>
      <c r="F7" s="10"/>
      <c r="G7" s="10"/>
      <c r="H7" s="10"/>
      <c r="I7" s="10"/>
      <c r="J7" s="10"/>
      <c r="K7" s="1"/>
    </row>
    <row r="8" spans="1:11" ht="15.75" x14ac:dyDescent="0.25">
      <c r="A8" s="51" t="s">
        <v>115</v>
      </c>
      <c r="B8" s="50"/>
      <c r="C8" s="50"/>
      <c r="D8" s="50"/>
      <c r="E8" s="10"/>
      <c r="F8" s="10"/>
      <c r="G8" s="10"/>
      <c r="H8" s="10"/>
      <c r="I8" s="10"/>
      <c r="J8" s="10"/>
      <c r="K8" s="1"/>
    </row>
    <row r="9" spans="1:11" ht="15.7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"/>
    </row>
    <row r="10" spans="1:11" ht="15.75" x14ac:dyDescent="0.25">
      <c r="A10" s="51" t="s">
        <v>119</v>
      </c>
      <c r="B10" s="50"/>
      <c r="C10" s="50"/>
      <c r="D10" s="50"/>
      <c r="E10" s="50"/>
      <c r="F10" s="50"/>
      <c r="G10" s="50"/>
      <c r="H10" s="50"/>
      <c r="I10" s="51"/>
      <c r="J10" s="50"/>
      <c r="K10" s="1"/>
    </row>
    <row r="11" spans="1:11" ht="15.7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"/>
    </row>
    <row r="12" spans="1:11" ht="15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"/>
    </row>
    <row r="13" spans="1:11" ht="18" x14ac:dyDescent="0.25">
      <c r="A13" s="131" t="s">
        <v>114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</row>
    <row r="14" spans="1:11" ht="18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25.5" customHeight="1" x14ac:dyDescent="0.25">
      <c r="A15" s="125" t="s">
        <v>57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</row>
    <row r="16" spans="1:11" ht="28.5" customHeight="1" x14ac:dyDescent="0.25">
      <c r="A16" s="132" t="s">
        <v>58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</row>
    <row r="17" spans="1:11" ht="45.75" customHeight="1" x14ac:dyDescent="0.25">
      <c r="A17" s="133" t="s">
        <v>82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"/>
    </row>
    <row r="18" spans="1:11" ht="32.25" customHeight="1" x14ac:dyDescent="0.25">
      <c r="A18" s="125" t="s">
        <v>59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"/>
    </row>
    <row r="19" spans="1:11" ht="18" x14ac:dyDescent="0.25">
      <c r="A19" s="12"/>
      <c r="B19" s="13"/>
      <c r="C19" s="13"/>
      <c r="D19" s="13"/>
      <c r="E19" s="14"/>
      <c r="F19" s="15"/>
      <c r="G19" s="15"/>
      <c r="H19" s="15"/>
      <c r="I19" s="15"/>
      <c r="J19" s="16" t="s">
        <v>60</v>
      </c>
      <c r="K19" s="1"/>
    </row>
    <row r="20" spans="1:11" ht="42" customHeight="1" x14ac:dyDescent="0.25">
      <c r="A20" s="119" t="s">
        <v>61</v>
      </c>
      <c r="B20" s="120"/>
      <c r="C20" s="120"/>
      <c r="D20" s="120"/>
      <c r="E20" s="121"/>
      <c r="F20" s="17" t="s">
        <v>50</v>
      </c>
      <c r="G20" s="17" t="s">
        <v>83</v>
      </c>
      <c r="H20" s="17" t="s">
        <v>1</v>
      </c>
      <c r="I20" s="17" t="s">
        <v>84</v>
      </c>
      <c r="J20" s="17" t="s">
        <v>85</v>
      </c>
      <c r="K20" s="1"/>
    </row>
    <row r="21" spans="1:11" ht="15.75" x14ac:dyDescent="0.25">
      <c r="A21" s="122">
        <v>1</v>
      </c>
      <c r="B21" s="123"/>
      <c r="C21" s="123"/>
      <c r="D21" s="123"/>
      <c r="E21" s="124"/>
      <c r="F21" s="18">
        <v>2</v>
      </c>
      <c r="G21" s="18">
        <v>3</v>
      </c>
      <c r="H21" s="18">
        <v>4</v>
      </c>
      <c r="I21" s="18">
        <v>5</v>
      </c>
      <c r="J21" s="18">
        <v>6</v>
      </c>
      <c r="K21" s="1"/>
    </row>
    <row r="22" spans="1:11" ht="24.75" customHeight="1" x14ac:dyDescent="0.25">
      <c r="A22" s="115" t="s">
        <v>62</v>
      </c>
      <c r="B22" s="114"/>
      <c r="C22" s="114"/>
      <c r="D22" s="114"/>
      <c r="E22" s="135"/>
      <c r="F22" s="19">
        <f>F23+F24</f>
        <v>732821.38</v>
      </c>
      <c r="G22" s="19">
        <f t="shared" ref="G22:J22" si="0">G23+G24</f>
        <v>788648</v>
      </c>
      <c r="H22" s="19">
        <f t="shared" si="0"/>
        <v>839810</v>
      </c>
      <c r="I22" s="19">
        <f t="shared" si="0"/>
        <v>839810</v>
      </c>
      <c r="J22" s="19">
        <f t="shared" si="0"/>
        <v>839810</v>
      </c>
      <c r="K22" s="1"/>
    </row>
    <row r="23" spans="1:11" ht="20.25" customHeight="1" x14ac:dyDescent="0.25">
      <c r="A23" s="136" t="s">
        <v>63</v>
      </c>
      <c r="B23" s="130"/>
      <c r="C23" s="130"/>
      <c r="D23" s="130"/>
      <c r="E23" s="128"/>
      <c r="F23" s="44">
        <v>732821.38</v>
      </c>
      <c r="G23" s="43">
        <v>788648</v>
      </c>
      <c r="H23" s="43">
        <v>839810</v>
      </c>
      <c r="I23" s="43">
        <v>839810</v>
      </c>
      <c r="J23" s="43">
        <v>839810</v>
      </c>
      <c r="K23" s="1"/>
    </row>
    <row r="24" spans="1:11" ht="21.75" customHeight="1" x14ac:dyDescent="0.25">
      <c r="A24" s="127" t="s">
        <v>64</v>
      </c>
      <c r="B24" s="128"/>
      <c r="C24" s="128"/>
      <c r="D24" s="128"/>
      <c r="E24" s="128"/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1"/>
    </row>
    <row r="25" spans="1:11" ht="28.5" customHeight="1" x14ac:dyDescent="0.25">
      <c r="A25" s="21" t="s">
        <v>65</v>
      </c>
      <c r="B25" s="22"/>
      <c r="C25" s="22"/>
      <c r="D25" s="22"/>
      <c r="E25" s="22"/>
      <c r="F25" s="19">
        <f>F26+F27</f>
        <v>726450.24</v>
      </c>
      <c r="G25" s="19">
        <f t="shared" ref="G25:J25" si="1">G26+G27</f>
        <v>800412</v>
      </c>
      <c r="H25" s="19">
        <f t="shared" si="1"/>
        <v>839810</v>
      </c>
      <c r="I25" s="19">
        <f t="shared" si="1"/>
        <v>839810</v>
      </c>
      <c r="J25" s="19">
        <f t="shared" si="1"/>
        <v>839810</v>
      </c>
      <c r="K25" s="1"/>
    </row>
    <row r="26" spans="1:11" ht="21.75" customHeight="1" x14ac:dyDescent="0.25">
      <c r="A26" s="129" t="s">
        <v>66</v>
      </c>
      <c r="B26" s="130"/>
      <c r="C26" s="130"/>
      <c r="D26" s="130"/>
      <c r="E26" s="130"/>
      <c r="F26" s="45">
        <v>709044.63</v>
      </c>
      <c r="G26" s="45">
        <v>764982</v>
      </c>
      <c r="H26" s="45">
        <v>824960</v>
      </c>
      <c r="I26" s="45">
        <v>824960</v>
      </c>
      <c r="J26" s="46">
        <v>824960</v>
      </c>
      <c r="K26" s="1"/>
    </row>
    <row r="27" spans="1:11" ht="27" customHeight="1" x14ac:dyDescent="0.25">
      <c r="A27" s="127" t="s">
        <v>67</v>
      </c>
      <c r="B27" s="128"/>
      <c r="C27" s="128"/>
      <c r="D27" s="128"/>
      <c r="E27" s="128"/>
      <c r="F27" s="47">
        <v>17405.61</v>
      </c>
      <c r="G27" s="47">
        <v>35430</v>
      </c>
      <c r="H27" s="47">
        <v>14850</v>
      </c>
      <c r="I27" s="47">
        <v>14850</v>
      </c>
      <c r="J27" s="48">
        <v>14850</v>
      </c>
      <c r="K27" s="1"/>
    </row>
    <row r="28" spans="1:11" ht="30.75" customHeight="1" x14ac:dyDescent="0.25">
      <c r="A28" s="113" t="s">
        <v>68</v>
      </c>
      <c r="B28" s="114"/>
      <c r="C28" s="114"/>
      <c r="D28" s="114"/>
      <c r="E28" s="114"/>
      <c r="F28" s="19">
        <f>F22-F25</f>
        <v>6371.140000000014</v>
      </c>
      <c r="G28" s="19">
        <f t="shared" ref="G28:J28" si="2">G22-G25</f>
        <v>-11764</v>
      </c>
      <c r="H28" s="19">
        <f t="shared" si="2"/>
        <v>0</v>
      </c>
      <c r="I28" s="19">
        <f t="shared" si="2"/>
        <v>0</v>
      </c>
      <c r="J28" s="19">
        <f t="shared" si="2"/>
        <v>0</v>
      </c>
      <c r="K28" s="1"/>
    </row>
    <row r="29" spans="1:11" ht="15.75" x14ac:dyDescent="0.25">
      <c r="A29" s="23"/>
      <c r="B29" s="24"/>
      <c r="C29" s="24"/>
      <c r="D29" s="24"/>
      <c r="E29" s="24"/>
      <c r="F29" s="24"/>
      <c r="G29" s="24"/>
      <c r="H29" s="25"/>
      <c r="I29" s="25"/>
      <c r="J29" s="25"/>
      <c r="K29" s="1"/>
    </row>
    <row r="30" spans="1:11" ht="15.75" x14ac:dyDescent="0.25">
      <c r="A30" s="125" t="s">
        <v>69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"/>
    </row>
    <row r="31" spans="1:11" ht="15.75" x14ac:dyDescent="0.25">
      <c r="A31" s="23"/>
      <c r="B31" s="24"/>
      <c r="C31" s="24"/>
      <c r="D31" s="24"/>
      <c r="E31" s="24"/>
      <c r="F31" s="24"/>
      <c r="G31" s="24"/>
      <c r="H31" s="25"/>
      <c r="I31" s="25"/>
      <c r="J31" s="16" t="s">
        <v>60</v>
      </c>
      <c r="K31" s="1"/>
    </row>
    <row r="32" spans="1:11" ht="31.5" x14ac:dyDescent="0.25">
      <c r="A32" s="119" t="s">
        <v>61</v>
      </c>
      <c r="B32" s="120"/>
      <c r="C32" s="120"/>
      <c r="D32" s="120"/>
      <c r="E32" s="121"/>
      <c r="F32" s="17" t="s">
        <v>50</v>
      </c>
      <c r="G32" s="17" t="s">
        <v>83</v>
      </c>
      <c r="H32" s="17" t="s">
        <v>1</v>
      </c>
      <c r="I32" s="17" t="s">
        <v>84</v>
      </c>
      <c r="J32" s="17" t="s">
        <v>85</v>
      </c>
      <c r="K32" s="1"/>
    </row>
    <row r="33" spans="1:11" ht="15.75" x14ac:dyDescent="0.25">
      <c r="A33" s="122">
        <v>1</v>
      </c>
      <c r="B33" s="123"/>
      <c r="C33" s="123"/>
      <c r="D33" s="123"/>
      <c r="E33" s="124"/>
      <c r="F33" s="18">
        <v>2</v>
      </c>
      <c r="G33" s="18">
        <v>3</v>
      </c>
      <c r="H33" s="18">
        <v>4</v>
      </c>
      <c r="I33" s="18">
        <v>5</v>
      </c>
      <c r="J33" s="18">
        <v>6</v>
      </c>
      <c r="K33" s="1"/>
    </row>
    <row r="34" spans="1:11" ht="24.75" customHeight="1" x14ac:dyDescent="0.25">
      <c r="A34" s="127" t="s">
        <v>70</v>
      </c>
      <c r="B34" s="128"/>
      <c r="C34" s="128"/>
      <c r="D34" s="128"/>
      <c r="E34" s="128"/>
      <c r="F34" s="20">
        <v>0</v>
      </c>
      <c r="G34" s="20">
        <v>0</v>
      </c>
      <c r="H34" s="20">
        <v>0</v>
      </c>
      <c r="I34" s="20">
        <v>0</v>
      </c>
      <c r="J34" s="26">
        <v>0</v>
      </c>
      <c r="K34" s="1"/>
    </row>
    <row r="35" spans="1:11" ht="35.25" customHeight="1" x14ac:dyDescent="0.25">
      <c r="A35" s="129" t="s">
        <v>71</v>
      </c>
      <c r="B35" s="130"/>
      <c r="C35" s="130"/>
      <c r="D35" s="130"/>
      <c r="E35" s="130"/>
      <c r="F35" s="20">
        <v>0</v>
      </c>
      <c r="G35" s="20">
        <v>0</v>
      </c>
      <c r="H35" s="20">
        <v>0</v>
      </c>
      <c r="I35" s="20">
        <v>0</v>
      </c>
      <c r="J35" s="26">
        <v>0</v>
      </c>
      <c r="K35" s="1"/>
    </row>
    <row r="36" spans="1:11" ht="24" customHeight="1" x14ac:dyDescent="0.25">
      <c r="A36" s="113" t="s">
        <v>72</v>
      </c>
      <c r="B36" s="114"/>
      <c r="C36" s="114"/>
      <c r="D36" s="114"/>
      <c r="E36" s="114"/>
      <c r="F36" s="19">
        <f>F34-F35</f>
        <v>0</v>
      </c>
      <c r="G36" s="19">
        <f t="shared" ref="G36:J36" si="3">G34-G35</f>
        <v>0</v>
      </c>
      <c r="H36" s="19">
        <f t="shared" si="3"/>
        <v>0</v>
      </c>
      <c r="I36" s="19">
        <f t="shared" si="3"/>
        <v>0</v>
      </c>
      <c r="J36" s="19">
        <f t="shared" si="3"/>
        <v>0</v>
      </c>
      <c r="K36" s="1"/>
    </row>
    <row r="37" spans="1:11" ht="24.75" customHeight="1" x14ac:dyDescent="0.25">
      <c r="A37" s="113" t="s">
        <v>73</v>
      </c>
      <c r="B37" s="114"/>
      <c r="C37" s="114"/>
      <c r="D37" s="114"/>
      <c r="E37" s="114"/>
      <c r="F37" s="19">
        <f>F28+F36</f>
        <v>6371.140000000014</v>
      </c>
      <c r="G37" s="19">
        <f t="shared" ref="G37:J37" si="4">G28+G36</f>
        <v>-11764</v>
      </c>
      <c r="H37" s="19">
        <f t="shared" si="4"/>
        <v>0</v>
      </c>
      <c r="I37" s="19">
        <f t="shared" si="4"/>
        <v>0</v>
      </c>
      <c r="J37" s="19">
        <f t="shared" si="4"/>
        <v>0</v>
      </c>
      <c r="K37" s="1"/>
    </row>
    <row r="38" spans="1:11" ht="15.75" x14ac:dyDescent="0.25">
      <c r="A38" s="27"/>
      <c r="B38" s="24"/>
      <c r="C38" s="24"/>
      <c r="D38" s="24"/>
      <c r="E38" s="24"/>
      <c r="F38" s="24"/>
      <c r="G38" s="24"/>
      <c r="H38" s="25"/>
      <c r="I38" s="25"/>
      <c r="J38" s="25"/>
      <c r="K38" s="1"/>
    </row>
    <row r="39" spans="1:11" ht="15.75" x14ac:dyDescent="0.25">
      <c r="A39" s="125" t="s">
        <v>74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"/>
    </row>
    <row r="40" spans="1:11" ht="15.75" x14ac:dyDescent="0.25">
      <c r="A40" s="23"/>
      <c r="B40" s="28"/>
      <c r="C40" s="28"/>
      <c r="D40" s="28"/>
      <c r="E40" s="28"/>
      <c r="F40" s="28"/>
      <c r="G40" s="28"/>
      <c r="H40" s="28"/>
      <c r="I40" s="28"/>
      <c r="J40" s="16" t="s">
        <v>60</v>
      </c>
      <c r="K40" s="1"/>
    </row>
    <row r="41" spans="1:11" ht="31.5" x14ac:dyDescent="0.25">
      <c r="A41" s="119" t="s">
        <v>75</v>
      </c>
      <c r="B41" s="120"/>
      <c r="C41" s="120"/>
      <c r="D41" s="120"/>
      <c r="E41" s="121"/>
      <c r="F41" s="17" t="s">
        <v>50</v>
      </c>
      <c r="G41" s="17" t="s">
        <v>83</v>
      </c>
      <c r="H41" s="17" t="s">
        <v>1</v>
      </c>
      <c r="I41" s="17" t="s">
        <v>84</v>
      </c>
      <c r="J41" s="17" t="s">
        <v>85</v>
      </c>
      <c r="K41" s="1"/>
    </row>
    <row r="42" spans="1:11" ht="15.75" x14ac:dyDescent="0.25">
      <c r="A42" s="122">
        <v>1</v>
      </c>
      <c r="B42" s="123"/>
      <c r="C42" s="123"/>
      <c r="D42" s="123"/>
      <c r="E42" s="124"/>
      <c r="F42" s="18">
        <v>2</v>
      </c>
      <c r="G42" s="18">
        <v>3</v>
      </c>
      <c r="H42" s="18">
        <v>4</v>
      </c>
      <c r="I42" s="18">
        <v>5</v>
      </c>
      <c r="J42" s="18">
        <v>6</v>
      </c>
      <c r="K42" s="1"/>
    </row>
    <row r="43" spans="1:11" ht="50.25" customHeight="1" x14ac:dyDescent="0.25">
      <c r="A43" s="108" t="s">
        <v>76</v>
      </c>
      <c r="B43" s="109"/>
      <c r="C43" s="109"/>
      <c r="D43" s="109"/>
      <c r="E43" s="110"/>
      <c r="F43" s="49">
        <v>1644.87</v>
      </c>
      <c r="G43" s="49">
        <v>11764</v>
      </c>
      <c r="H43" s="29">
        <v>0</v>
      </c>
      <c r="I43" s="29">
        <v>0</v>
      </c>
      <c r="J43" s="30">
        <v>0</v>
      </c>
      <c r="K43" s="1"/>
    </row>
    <row r="44" spans="1:11" ht="43.5" customHeight="1" x14ac:dyDescent="0.25">
      <c r="A44" s="113" t="s">
        <v>77</v>
      </c>
      <c r="B44" s="114"/>
      <c r="C44" s="114"/>
      <c r="D44" s="114"/>
      <c r="E44" s="114"/>
      <c r="F44" s="31">
        <f>F37+F43</f>
        <v>8016.0100000000139</v>
      </c>
      <c r="G44" s="31">
        <f t="shared" ref="G44:J44" si="5">G37+G43</f>
        <v>0</v>
      </c>
      <c r="H44" s="31">
        <f t="shared" si="5"/>
        <v>0</v>
      </c>
      <c r="I44" s="31">
        <f t="shared" si="5"/>
        <v>0</v>
      </c>
      <c r="J44" s="32">
        <f t="shared" si="5"/>
        <v>0</v>
      </c>
      <c r="K44" s="1"/>
    </row>
    <row r="45" spans="1:11" ht="67.5" customHeight="1" x14ac:dyDescent="0.25">
      <c r="A45" s="115" t="s">
        <v>78</v>
      </c>
      <c r="B45" s="116"/>
      <c r="C45" s="116"/>
      <c r="D45" s="116"/>
      <c r="E45" s="117"/>
      <c r="F45" s="31">
        <f>F28+F36+F43-F44</f>
        <v>0</v>
      </c>
      <c r="G45" s="31">
        <f>G28+G36+G43-G44</f>
        <v>0</v>
      </c>
      <c r="H45" s="31">
        <f t="shared" ref="H45:J45" si="6">H28+H36+H43-H44</f>
        <v>0</v>
      </c>
      <c r="I45" s="31">
        <f t="shared" si="6"/>
        <v>0</v>
      </c>
      <c r="J45" s="32">
        <f t="shared" si="6"/>
        <v>0</v>
      </c>
      <c r="K45" s="1"/>
    </row>
    <row r="46" spans="1:11" ht="15.75" x14ac:dyDescent="0.25">
      <c r="A46" s="33"/>
      <c r="B46" s="34"/>
      <c r="C46" s="34"/>
      <c r="D46" s="34"/>
      <c r="E46" s="34"/>
      <c r="F46" s="34"/>
      <c r="G46" s="34"/>
      <c r="H46" s="34"/>
      <c r="I46" s="34"/>
      <c r="J46" s="34"/>
      <c r="K46" s="1"/>
    </row>
    <row r="47" spans="1:11" ht="15.75" x14ac:dyDescent="0.25">
      <c r="A47" s="118" t="s">
        <v>79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"/>
    </row>
    <row r="48" spans="1:11" ht="15.75" x14ac:dyDescent="0.25">
      <c r="A48" s="35"/>
      <c r="B48" s="36"/>
      <c r="C48" s="36"/>
      <c r="D48" s="36"/>
      <c r="E48" s="36"/>
      <c r="F48" s="36"/>
      <c r="G48" s="36"/>
      <c r="H48" s="37"/>
      <c r="I48" s="37"/>
      <c r="J48" s="16" t="s">
        <v>60</v>
      </c>
      <c r="K48" s="1"/>
    </row>
    <row r="49" spans="1:11" ht="31.5" x14ac:dyDescent="0.25">
      <c r="A49" s="119" t="s">
        <v>75</v>
      </c>
      <c r="B49" s="120"/>
      <c r="C49" s="120"/>
      <c r="D49" s="120"/>
      <c r="E49" s="121"/>
      <c r="F49" s="17" t="s">
        <v>50</v>
      </c>
      <c r="G49" s="17" t="s">
        <v>83</v>
      </c>
      <c r="H49" s="17" t="s">
        <v>1</v>
      </c>
      <c r="I49" s="17" t="s">
        <v>84</v>
      </c>
      <c r="J49" s="17" t="s">
        <v>85</v>
      </c>
      <c r="K49" s="1"/>
    </row>
    <row r="50" spans="1:11" ht="15.75" x14ac:dyDescent="0.25">
      <c r="A50" s="122">
        <v>1</v>
      </c>
      <c r="B50" s="123"/>
      <c r="C50" s="123"/>
      <c r="D50" s="123"/>
      <c r="E50" s="124"/>
      <c r="F50" s="18">
        <v>2</v>
      </c>
      <c r="G50" s="18">
        <v>3</v>
      </c>
      <c r="H50" s="18">
        <v>4</v>
      </c>
      <c r="I50" s="18">
        <v>5</v>
      </c>
      <c r="J50" s="18">
        <v>6</v>
      </c>
      <c r="K50" s="1"/>
    </row>
    <row r="51" spans="1:11" ht="48" customHeight="1" x14ac:dyDescent="0.25">
      <c r="A51" s="108" t="s">
        <v>76</v>
      </c>
      <c r="B51" s="109"/>
      <c r="C51" s="109"/>
      <c r="D51" s="109"/>
      <c r="E51" s="110"/>
      <c r="F51" s="29">
        <v>0</v>
      </c>
      <c r="G51" s="29">
        <f>F54</f>
        <v>0</v>
      </c>
      <c r="H51" s="29">
        <f>G54</f>
        <v>0</v>
      </c>
      <c r="I51" s="29">
        <f>H54</f>
        <v>0</v>
      </c>
      <c r="J51" s="30">
        <f>I54</f>
        <v>0</v>
      </c>
      <c r="K51" s="1"/>
    </row>
    <row r="52" spans="1:11" ht="39" customHeight="1" x14ac:dyDescent="0.25">
      <c r="A52" s="108" t="s">
        <v>80</v>
      </c>
      <c r="B52" s="109"/>
      <c r="C52" s="109"/>
      <c r="D52" s="109"/>
      <c r="E52" s="110"/>
      <c r="F52" s="29">
        <v>0</v>
      </c>
      <c r="G52" s="29">
        <v>0</v>
      </c>
      <c r="H52" s="29">
        <v>0</v>
      </c>
      <c r="I52" s="29">
        <v>0</v>
      </c>
      <c r="J52" s="30">
        <v>0</v>
      </c>
      <c r="K52" s="1"/>
    </row>
    <row r="53" spans="1:11" ht="32.25" customHeight="1" x14ac:dyDescent="0.25">
      <c r="A53" s="108" t="s">
        <v>81</v>
      </c>
      <c r="B53" s="111"/>
      <c r="C53" s="111"/>
      <c r="D53" s="111"/>
      <c r="E53" s="112"/>
      <c r="F53" s="29">
        <v>0</v>
      </c>
      <c r="G53" s="29">
        <v>0</v>
      </c>
      <c r="H53" s="29">
        <v>0</v>
      </c>
      <c r="I53" s="29">
        <v>0</v>
      </c>
      <c r="J53" s="30">
        <v>0</v>
      </c>
      <c r="K53" s="1"/>
    </row>
    <row r="54" spans="1:11" ht="36.75" customHeight="1" x14ac:dyDescent="0.25">
      <c r="A54" s="113" t="s">
        <v>77</v>
      </c>
      <c r="B54" s="114"/>
      <c r="C54" s="114"/>
      <c r="D54" s="114"/>
      <c r="E54" s="114"/>
      <c r="F54" s="39">
        <f>F51-F52+F53</f>
        <v>0</v>
      </c>
      <c r="G54" s="39">
        <f t="shared" ref="G54:J54" si="7">G51-G52+G53</f>
        <v>0</v>
      </c>
      <c r="H54" s="39">
        <f t="shared" si="7"/>
        <v>0</v>
      </c>
      <c r="I54" s="39">
        <f t="shared" si="7"/>
        <v>0</v>
      </c>
      <c r="J54" s="40">
        <f t="shared" si="7"/>
        <v>0</v>
      </c>
      <c r="K54" s="1"/>
    </row>
    <row r="55" spans="1:11" ht="15.75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1"/>
    </row>
  </sheetData>
  <mergeCells count="33">
    <mergeCell ref="A27:E27"/>
    <mergeCell ref="A13:K13"/>
    <mergeCell ref="A15:K15"/>
    <mergeCell ref="A16:K16"/>
    <mergeCell ref="A17:J17"/>
    <mergeCell ref="A18:J18"/>
    <mergeCell ref="A20:E20"/>
    <mergeCell ref="A21:E21"/>
    <mergeCell ref="A22:E22"/>
    <mergeCell ref="A23:E23"/>
    <mergeCell ref="A24:E24"/>
    <mergeCell ref="A26:E26"/>
    <mergeCell ref="A43:E43"/>
    <mergeCell ref="A28:E28"/>
    <mergeCell ref="A30:J30"/>
    <mergeCell ref="A32:E32"/>
    <mergeCell ref="A33:E33"/>
    <mergeCell ref="A34:E34"/>
    <mergeCell ref="A35:E35"/>
    <mergeCell ref="A36:E36"/>
    <mergeCell ref="A37:E37"/>
    <mergeCell ref="A39:J39"/>
    <mergeCell ref="A41:E41"/>
    <mergeCell ref="A42:E42"/>
    <mergeCell ref="A52:E52"/>
    <mergeCell ref="A53:E53"/>
    <mergeCell ref="A54:E54"/>
    <mergeCell ref="A44:E44"/>
    <mergeCell ref="A45:E45"/>
    <mergeCell ref="A47:J47"/>
    <mergeCell ref="A49:E49"/>
    <mergeCell ref="A50:E50"/>
    <mergeCell ref="A51:E5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34"/>
  <sheetViews>
    <sheetView showGridLines="0" view="pageBreakPreview" zoomScale="60" zoomScaleNormal="100" workbookViewId="0">
      <selection activeCell="J12" sqref="J12"/>
    </sheetView>
  </sheetViews>
  <sheetFormatPr defaultRowHeight="11.25" x14ac:dyDescent="0.15"/>
  <cols>
    <col min="1" max="1" width="62.42578125" style="1" customWidth="1"/>
    <col min="2" max="2" width="34.42578125" style="1" customWidth="1"/>
    <col min="3" max="3" width="33.42578125" style="1" customWidth="1"/>
    <col min="4" max="4" width="20.42578125" style="1" customWidth="1"/>
    <col min="5" max="5" width="31.28515625" style="1" customWidth="1"/>
    <col min="6" max="6" width="28.7109375" style="1" customWidth="1"/>
    <col min="7" max="16384" width="9.140625" style="1"/>
  </cols>
  <sheetData>
    <row r="1" spans="1:56" ht="15" x14ac:dyDescent="0.2">
      <c r="A1" s="132" t="s">
        <v>86</v>
      </c>
      <c r="B1" s="132"/>
      <c r="C1" s="132"/>
      <c r="D1" s="132"/>
      <c r="E1" s="132"/>
      <c r="F1" s="132"/>
    </row>
    <row r="2" spans="1:56" ht="15" x14ac:dyDescent="0.2">
      <c r="A2" s="10"/>
      <c r="B2" s="10"/>
      <c r="C2" s="10"/>
      <c r="D2" s="10"/>
      <c r="E2" s="10"/>
      <c r="F2" s="10"/>
    </row>
    <row r="3" spans="1:56" ht="15" customHeight="1" x14ac:dyDescent="0.2">
      <c r="A3" s="10" t="s">
        <v>89</v>
      </c>
      <c r="B3" s="10"/>
      <c r="C3" s="10"/>
      <c r="D3" s="10"/>
      <c r="E3" s="10"/>
      <c r="F3" s="10"/>
    </row>
    <row r="4" spans="1:56" ht="27.75" customHeight="1" x14ac:dyDescent="0.15">
      <c r="A4" s="125" t="s">
        <v>87</v>
      </c>
      <c r="B4" s="125"/>
      <c r="C4" s="125"/>
      <c r="D4" s="125"/>
      <c r="E4" s="125"/>
      <c r="F4" s="125"/>
      <c r="G4" s="125"/>
    </row>
    <row r="5" spans="1:56" ht="20.25" customHeight="1" x14ac:dyDescent="0.25">
      <c r="A5" s="137" t="s">
        <v>88</v>
      </c>
      <c r="B5" s="137"/>
      <c r="C5" s="137"/>
      <c r="D5" s="137"/>
      <c r="E5" s="137"/>
      <c r="F5" s="137"/>
    </row>
    <row r="6" spans="1:56" ht="12" thickBot="1" x14ac:dyDescent="0.2">
      <c r="F6" s="107" t="s">
        <v>60</v>
      </c>
    </row>
    <row r="7" spans="1:56" s="2" customFormat="1" ht="40.5" customHeight="1" thickBot="1" x14ac:dyDescent="0.2">
      <c r="A7" s="52" t="s">
        <v>0</v>
      </c>
      <c r="B7" s="53" t="s">
        <v>50</v>
      </c>
      <c r="C7" s="53" t="s">
        <v>83</v>
      </c>
      <c r="D7" s="53" t="s">
        <v>1</v>
      </c>
      <c r="E7" s="53" t="s">
        <v>2</v>
      </c>
      <c r="F7" s="53" t="s">
        <v>3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</row>
    <row r="8" spans="1:56" s="3" customFormat="1" ht="23.25" customHeight="1" x14ac:dyDescent="0.25">
      <c r="A8" s="54" t="s">
        <v>4</v>
      </c>
      <c r="B8" s="54"/>
      <c r="C8" s="54"/>
      <c r="D8" s="54"/>
      <c r="E8" s="55"/>
      <c r="F8" s="5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</row>
    <row r="9" spans="1:56" s="7" customFormat="1" ht="24.75" customHeight="1" x14ac:dyDescent="0.25">
      <c r="A9" s="56" t="s">
        <v>5</v>
      </c>
      <c r="B9" s="57">
        <v>732821.38</v>
      </c>
      <c r="C9" s="57">
        <v>788648</v>
      </c>
      <c r="D9" s="57">
        <v>839810</v>
      </c>
      <c r="E9" s="57">
        <v>839810</v>
      </c>
      <c r="F9" s="57">
        <v>839810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</row>
    <row r="10" spans="1:56" s="4" customFormat="1" ht="35.25" customHeight="1" x14ac:dyDescent="0.25">
      <c r="A10" s="58" t="s">
        <v>21</v>
      </c>
      <c r="B10" s="42">
        <v>626396.46</v>
      </c>
      <c r="C10" s="42">
        <v>666960</v>
      </c>
      <c r="D10" s="42">
        <v>722630</v>
      </c>
      <c r="E10" s="42">
        <v>722630</v>
      </c>
      <c r="F10" s="42">
        <v>722630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</row>
    <row r="11" spans="1:56" s="4" customFormat="1" ht="21.75" customHeight="1" x14ac:dyDescent="0.25">
      <c r="A11" s="58" t="s">
        <v>20</v>
      </c>
      <c r="B11" s="59">
        <v>109.36</v>
      </c>
      <c r="C11" s="59">
        <v>130</v>
      </c>
      <c r="D11" s="59">
        <v>130</v>
      </c>
      <c r="E11" s="59">
        <v>130</v>
      </c>
      <c r="F11" s="59">
        <v>130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</row>
    <row r="12" spans="1:56" s="4" customFormat="1" ht="49.5" customHeight="1" x14ac:dyDescent="0.25">
      <c r="A12" s="58" t="s">
        <v>19</v>
      </c>
      <c r="B12" s="42">
        <v>28835.45</v>
      </c>
      <c r="C12" s="42">
        <v>25900</v>
      </c>
      <c r="D12" s="42">
        <v>33500</v>
      </c>
      <c r="E12" s="42">
        <v>33500</v>
      </c>
      <c r="F12" s="42">
        <v>33500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</row>
    <row r="13" spans="1:56" s="4" customFormat="1" ht="53.25" customHeight="1" x14ac:dyDescent="0.25">
      <c r="A13" s="58" t="s">
        <v>18</v>
      </c>
      <c r="B13" s="42">
        <v>3223.4</v>
      </c>
      <c r="C13" s="42">
        <v>3691</v>
      </c>
      <c r="D13" s="42">
        <v>2520</v>
      </c>
      <c r="E13" s="42">
        <v>2520</v>
      </c>
      <c r="F13" s="42">
        <v>2520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</row>
    <row r="14" spans="1:56" s="4" customFormat="1" ht="33" customHeight="1" x14ac:dyDescent="0.25">
      <c r="A14" s="58" t="s">
        <v>17</v>
      </c>
      <c r="B14" s="42">
        <v>74256.710000000006</v>
      </c>
      <c r="C14" s="42">
        <v>91967</v>
      </c>
      <c r="D14" s="42">
        <v>81030</v>
      </c>
      <c r="E14" s="42">
        <v>81030</v>
      </c>
      <c r="F14" s="42">
        <v>81030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</row>
    <row r="15" spans="1:56" s="4" customFormat="1" ht="33" customHeight="1" x14ac:dyDescent="0.25">
      <c r="A15" s="58" t="s">
        <v>16</v>
      </c>
      <c r="B15" s="42">
        <v>732821.38</v>
      </c>
      <c r="C15" s="42">
        <v>788648</v>
      </c>
      <c r="D15" s="42">
        <v>839810</v>
      </c>
      <c r="E15" s="42">
        <v>839810</v>
      </c>
      <c r="F15" s="42">
        <v>839810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</row>
    <row r="16" spans="1:56" s="7" customFormat="1" ht="18" customHeight="1" x14ac:dyDescent="0.25">
      <c r="A16" s="56" t="s">
        <v>6</v>
      </c>
      <c r="B16" s="57">
        <v>709044.63</v>
      </c>
      <c r="C16" s="57">
        <v>764982</v>
      </c>
      <c r="D16" s="57">
        <v>824960</v>
      </c>
      <c r="E16" s="57">
        <v>824960</v>
      </c>
      <c r="F16" s="57">
        <v>824960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</row>
    <row r="17" spans="1:56" s="4" customFormat="1" ht="16.5" customHeight="1" x14ac:dyDescent="0.25">
      <c r="A17" s="58" t="s">
        <v>15</v>
      </c>
      <c r="B17" s="42">
        <v>583863.09</v>
      </c>
      <c r="C17" s="42">
        <v>620264</v>
      </c>
      <c r="D17" s="42">
        <v>679750</v>
      </c>
      <c r="E17" s="42">
        <v>679750</v>
      </c>
      <c r="F17" s="42">
        <v>679750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</row>
    <row r="18" spans="1:56" s="4" customFormat="1" ht="16.5" customHeight="1" x14ac:dyDescent="0.25">
      <c r="A18" s="58" t="s">
        <v>14</v>
      </c>
      <c r="B18" s="42">
        <v>121143.61</v>
      </c>
      <c r="C18" s="42">
        <v>140888</v>
      </c>
      <c r="D18" s="42">
        <v>140380</v>
      </c>
      <c r="E18" s="42">
        <v>140380</v>
      </c>
      <c r="F18" s="42">
        <v>140380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</row>
    <row r="19" spans="1:56" s="4" customFormat="1" ht="17.25" customHeight="1" x14ac:dyDescent="0.25">
      <c r="A19" s="58" t="s">
        <v>13</v>
      </c>
      <c r="B19" s="59">
        <v>735.31</v>
      </c>
      <c r="C19" s="59">
        <v>700</v>
      </c>
      <c r="D19" s="59">
        <v>700</v>
      </c>
      <c r="E19" s="59">
        <v>700</v>
      </c>
      <c r="F19" s="59">
        <v>700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</row>
    <row r="20" spans="1:56" s="4" customFormat="1" ht="42.75" customHeight="1" x14ac:dyDescent="0.25">
      <c r="A20" s="58" t="s">
        <v>12</v>
      </c>
      <c r="B20" s="42">
        <v>3180.1</v>
      </c>
      <c r="C20" s="42">
        <v>3000</v>
      </c>
      <c r="D20" s="42">
        <v>4000</v>
      </c>
      <c r="E20" s="42">
        <v>4000</v>
      </c>
      <c r="F20" s="42">
        <v>4000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</row>
    <row r="21" spans="1:56" s="4" customFormat="1" ht="23.25" customHeight="1" x14ac:dyDescent="0.25">
      <c r="A21" s="58" t="s">
        <v>11</v>
      </c>
      <c r="B21" s="59">
        <v>122.52</v>
      </c>
      <c r="C21" s="59">
        <v>130</v>
      </c>
      <c r="D21" s="59">
        <v>130</v>
      </c>
      <c r="E21" s="59">
        <v>130</v>
      </c>
      <c r="F21" s="59">
        <v>130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</row>
    <row r="22" spans="1:56" s="7" customFormat="1" ht="21.75" customHeight="1" x14ac:dyDescent="0.25">
      <c r="A22" s="56" t="s">
        <v>7</v>
      </c>
      <c r="B22" s="57">
        <v>17405.61</v>
      </c>
      <c r="C22" s="57">
        <v>35430</v>
      </c>
      <c r="D22" s="57">
        <v>14850</v>
      </c>
      <c r="E22" s="57">
        <v>14850</v>
      </c>
      <c r="F22" s="57">
        <v>14850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</row>
    <row r="23" spans="1:56" s="4" customFormat="1" ht="48.75" customHeight="1" x14ac:dyDescent="0.25">
      <c r="A23" s="58" t="s">
        <v>10</v>
      </c>
      <c r="B23" s="42">
        <v>8426.86</v>
      </c>
      <c r="C23" s="42">
        <v>33713</v>
      </c>
      <c r="D23" s="42">
        <v>13850</v>
      </c>
      <c r="E23" s="42">
        <v>13850</v>
      </c>
      <c r="F23" s="42">
        <v>13850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</row>
    <row r="24" spans="1:56" s="4" customFormat="1" ht="50.25" customHeight="1" x14ac:dyDescent="0.25">
      <c r="A24" s="58" t="s">
        <v>9</v>
      </c>
      <c r="B24" s="42">
        <v>8978.75</v>
      </c>
      <c r="C24" s="42">
        <v>1717</v>
      </c>
      <c r="D24" s="42">
        <v>1000</v>
      </c>
      <c r="E24" s="42">
        <v>1000</v>
      </c>
      <c r="F24" s="42">
        <v>1000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</row>
    <row r="25" spans="1:56" s="4" customFormat="1" ht="30.75" customHeight="1" x14ac:dyDescent="0.25">
      <c r="A25" s="58" t="s">
        <v>8</v>
      </c>
      <c r="B25" s="42">
        <v>726450.24</v>
      </c>
      <c r="C25" s="42">
        <v>800412</v>
      </c>
      <c r="D25" s="42">
        <v>839810</v>
      </c>
      <c r="E25" s="42">
        <v>839810</v>
      </c>
      <c r="F25" s="42">
        <v>839810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</row>
    <row r="26" spans="1:56" x14ac:dyDescent="0.15"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56" x14ac:dyDescent="0.15"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56" x14ac:dyDescent="0.15"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56" x14ac:dyDescent="0.15"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56" x14ac:dyDescent="0.15"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56" x14ac:dyDescent="0.15"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15"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  <row r="33" spans="7:56" x14ac:dyDescent="0.15"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</row>
    <row r="34" spans="7:56" x14ac:dyDescent="0.15"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</row>
  </sheetData>
  <mergeCells count="3">
    <mergeCell ref="A1:F1"/>
    <mergeCell ref="A4:G4"/>
    <mergeCell ref="A5:F5"/>
  </mergeCells>
  <pageMargins left="0.74803149606299213" right="0.74803149606299213" top="0.98425196850393704" bottom="0.98425196850393704" header="0.51181102362204722" footer="0.51181102362204722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R29"/>
  <sheetViews>
    <sheetView showGridLines="0" view="pageBreakPreview" zoomScale="60" zoomScaleNormal="100" workbookViewId="0">
      <selection activeCell="E25" sqref="E25"/>
    </sheetView>
  </sheetViews>
  <sheetFormatPr defaultRowHeight="11.25" x14ac:dyDescent="0.15"/>
  <cols>
    <col min="1" max="1" width="50.42578125" style="1" customWidth="1"/>
    <col min="2" max="2" width="19.140625" style="1" customWidth="1"/>
    <col min="3" max="3" width="20" style="1" customWidth="1"/>
    <col min="4" max="4" width="16.85546875" style="1" customWidth="1"/>
    <col min="5" max="5" width="22" style="1" customWidth="1"/>
    <col min="6" max="6" width="20.7109375" style="1" customWidth="1"/>
    <col min="7" max="16384" width="9.140625" style="1"/>
  </cols>
  <sheetData>
    <row r="2" spans="1:44" ht="15.75" x14ac:dyDescent="0.25">
      <c r="A2" s="137" t="s">
        <v>90</v>
      </c>
      <c r="B2" s="137"/>
      <c r="C2" s="137"/>
      <c r="D2" s="137"/>
      <c r="E2" s="137"/>
      <c r="F2" s="137"/>
    </row>
    <row r="3" spans="1:44" ht="12" thickBot="1" x14ac:dyDescent="0.2">
      <c r="F3" s="107" t="s">
        <v>60</v>
      </c>
    </row>
    <row r="4" spans="1:44" s="2" customFormat="1" ht="46.5" customHeight="1" thickBot="1" x14ac:dyDescent="0.2">
      <c r="A4" s="52" t="s">
        <v>0</v>
      </c>
      <c r="B4" s="53" t="s">
        <v>50</v>
      </c>
      <c r="C4" s="53" t="s">
        <v>83</v>
      </c>
      <c r="D4" s="53" t="s">
        <v>1</v>
      </c>
      <c r="E4" s="53" t="s">
        <v>2</v>
      </c>
      <c r="F4" s="53" t="s">
        <v>3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4" s="3" customFormat="1" ht="15.75" x14ac:dyDescent="0.25">
      <c r="A5" s="54" t="s">
        <v>4</v>
      </c>
      <c r="B5" s="54"/>
      <c r="C5" s="54"/>
      <c r="D5" s="54"/>
      <c r="E5" s="55"/>
      <c r="F5" s="5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</row>
    <row r="6" spans="1:44" s="4" customFormat="1" ht="15" x14ac:dyDescent="0.2">
      <c r="A6" s="62" t="s">
        <v>32</v>
      </c>
      <c r="B6" s="63">
        <v>12605.3</v>
      </c>
      <c r="C6" s="63">
        <v>11900</v>
      </c>
      <c r="D6" s="63">
        <v>19160</v>
      </c>
      <c r="E6" s="63">
        <v>19160</v>
      </c>
      <c r="F6" s="63">
        <v>19160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1:44" s="4" customFormat="1" ht="15" x14ac:dyDescent="0.2">
      <c r="A7" s="62" t="s">
        <v>31</v>
      </c>
      <c r="B7" s="63">
        <v>12605.3</v>
      </c>
      <c r="C7" s="63">
        <v>11900</v>
      </c>
      <c r="D7" s="63">
        <v>19160</v>
      </c>
      <c r="E7" s="63">
        <v>19160</v>
      </c>
      <c r="F7" s="63">
        <v>19160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</row>
    <row r="8" spans="1:44" s="4" customFormat="1" ht="15" x14ac:dyDescent="0.2">
      <c r="A8" s="62" t="s">
        <v>30</v>
      </c>
      <c r="B8" s="63">
        <v>2309.11</v>
      </c>
      <c r="C8" s="63">
        <v>3121</v>
      </c>
      <c r="D8" s="63">
        <v>2350</v>
      </c>
      <c r="E8" s="63">
        <v>2350</v>
      </c>
      <c r="F8" s="63">
        <v>2350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</row>
    <row r="9" spans="1:44" s="4" customFormat="1" ht="15" x14ac:dyDescent="0.2">
      <c r="A9" s="62" t="s">
        <v>29</v>
      </c>
      <c r="B9" s="63">
        <v>2309.11</v>
      </c>
      <c r="C9" s="63">
        <v>3121</v>
      </c>
      <c r="D9" s="63">
        <v>2350</v>
      </c>
      <c r="E9" s="63">
        <v>2350</v>
      </c>
      <c r="F9" s="63">
        <v>2350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</row>
    <row r="10" spans="1:44" s="4" customFormat="1" ht="15" x14ac:dyDescent="0.2">
      <c r="A10" s="62" t="s">
        <v>28</v>
      </c>
      <c r="B10" s="63">
        <v>90486.86</v>
      </c>
      <c r="C10" s="63">
        <v>105967</v>
      </c>
      <c r="D10" s="63">
        <v>95370</v>
      </c>
      <c r="E10" s="63">
        <v>95370</v>
      </c>
      <c r="F10" s="63">
        <v>95370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</row>
    <row r="11" spans="1:44" s="4" customFormat="1" ht="15" x14ac:dyDescent="0.2">
      <c r="A11" s="62" t="s">
        <v>27</v>
      </c>
      <c r="B11" s="63">
        <v>28835.45</v>
      </c>
      <c r="C11" s="63">
        <v>25900</v>
      </c>
      <c r="D11" s="63">
        <v>33500</v>
      </c>
      <c r="E11" s="63">
        <v>33500</v>
      </c>
      <c r="F11" s="63">
        <v>33500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</row>
    <row r="12" spans="1:44" s="4" customFormat="1" ht="15" x14ac:dyDescent="0.2">
      <c r="A12" s="62" t="s">
        <v>26</v>
      </c>
      <c r="B12" s="63">
        <v>61651.41</v>
      </c>
      <c r="C12" s="63">
        <v>80067</v>
      </c>
      <c r="D12" s="63">
        <v>61870</v>
      </c>
      <c r="E12" s="63">
        <v>61870</v>
      </c>
      <c r="F12" s="63">
        <v>61870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</row>
    <row r="13" spans="1:44" s="4" customFormat="1" ht="15" x14ac:dyDescent="0.2">
      <c r="A13" s="62" t="s">
        <v>25</v>
      </c>
      <c r="B13" s="63">
        <v>626396.46</v>
      </c>
      <c r="C13" s="63">
        <v>666960</v>
      </c>
      <c r="D13" s="63">
        <v>722630</v>
      </c>
      <c r="E13" s="63">
        <v>722630</v>
      </c>
      <c r="F13" s="63">
        <v>722630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</row>
    <row r="14" spans="1:44" s="4" customFormat="1" ht="15" x14ac:dyDescent="0.2">
      <c r="A14" s="62" t="s">
        <v>24</v>
      </c>
      <c r="B14" s="63">
        <v>626396.46</v>
      </c>
      <c r="C14" s="63">
        <v>666960</v>
      </c>
      <c r="D14" s="63">
        <v>722630</v>
      </c>
      <c r="E14" s="63">
        <v>722630</v>
      </c>
      <c r="F14" s="63">
        <v>722630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44" s="4" customFormat="1" ht="15" x14ac:dyDescent="0.2">
      <c r="A15" s="62" t="s">
        <v>23</v>
      </c>
      <c r="B15" s="63">
        <v>1023.65</v>
      </c>
      <c r="C15" s="64">
        <v>700</v>
      </c>
      <c r="D15" s="64">
        <v>300</v>
      </c>
      <c r="E15" s="64">
        <v>300</v>
      </c>
      <c r="F15" s="64">
        <v>300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</row>
    <row r="16" spans="1:44" s="4" customFormat="1" ht="15" x14ac:dyDescent="0.2">
      <c r="A16" s="62" t="s">
        <v>22</v>
      </c>
      <c r="B16" s="63">
        <v>1023.65</v>
      </c>
      <c r="C16" s="64">
        <v>700</v>
      </c>
      <c r="D16" s="64">
        <v>300</v>
      </c>
      <c r="E16" s="64">
        <v>300</v>
      </c>
      <c r="F16" s="64">
        <v>300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44" s="4" customFormat="1" ht="30" customHeight="1" x14ac:dyDescent="0.25">
      <c r="A17" s="58" t="s">
        <v>16</v>
      </c>
      <c r="B17" s="43">
        <v>732821.38</v>
      </c>
      <c r="C17" s="43">
        <v>788648</v>
      </c>
      <c r="D17" s="43">
        <v>839810</v>
      </c>
      <c r="E17" s="43">
        <v>839810</v>
      </c>
      <c r="F17" s="43">
        <v>839810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1:44" s="4" customFormat="1" ht="15" x14ac:dyDescent="0.2">
      <c r="A18" s="62" t="s">
        <v>32</v>
      </c>
      <c r="B18" s="63">
        <v>12605.3</v>
      </c>
      <c r="C18" s="63">
        <v>11900</v>
      </c>
      <c r="D18" s="63">
        <v>19160</v>
      </c>
      <c r="E18" s="63">
        <v>19160</v>
      </c>
      <c r="F18" s="63">
        <v>19160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1:44" s="4" customFormat="1" ht="15" x14ac:dyDescent="0.2">
      <c r="A19" s="62" t="s">
        <v>31</v>
      </c>
      <c r="B19" s="63">
        <v>12605.3</v>
      </c>
      <c r="C19" s="63">
        <v>11900</v>
      </c>
      <c r="D19" s="63">
        <v>19160</v>
      </c>
      <c r="E19" s="63">
        <v>19160</v>
      </c>
      <c r="F19" s="63">
        <v>19160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1:44" s="4" customFormat="1" ht="15" x14ac:dyDescent="0.2">
      <c r="A20" s="62" t="s">
        <v>30</v>
      </c>
      <c r="B20" s="63">
        <v>1415.46</v>
      </c>
      <c r="C20" s="63">
        <v>5500</v>
      </c>
      <c r="D20" s="63">
        <v>2350</v>
      </c>
      <c r="E20" s="63">
        <v>2350</v>
      </c>
      <c r="F20" s="63">
        <v>2350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1:44" s="4" customFormat="1" ht="15" x14ac:dyDescent="0.2">
      <c r="A21" s="62" t="s">
        <v>29</v>
      </c>
      <c r="B21" s="63">
        <v>1415.46</v>
      </c>
      <c r="C21" s="63">
        <v>5500</v>
      </c>
      <c r="D21" s="63">
        <v>2350</v>
      </c>
      <c r="E21" s="63">
        <v>2350</v>
      </c>
      <c r="F21" s="63">
        <v>2350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pans="1:44" s="4" customFormat="1" ht="15" x14ac:dyDescent="0.2">
      <c r="A22" s="62" t="s">
        <v>28</v>
      </c>
      <c r="B22" s="63">
        <v>84525.25</v>
      </c>
      <c r="C22" s="63">
        <v>111476</v>
      </c>
      <c r="D22" s="63">
        <v>95370</v>
      </c>
      <c r="E22" s="63">
        <v>95370</v>
      </c>
      <c r="F22" s="63">
        <v>95370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4" s="4" customFormat="1" ht="15" x14ac:dyDescent="0.2">
      <c r="A23" s="62" t="s">
        <v>27</v>
      </c>
      <c r="B23" s="63">
        <v>27321.75</v>
      </c>
      <c r="C23" s="63">
        <v>31409</v>
      </c>
      <c r="D23" s="63">
        <v>33500</v>
      </c>
      <c r="E23" s="63">
        <v>33500</v>
      </c>
      <c r="F23" s="63">
        <v>33500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</row>
    <row r="24" spans="1:44" s="4" customFormat="1" ht="15" x14ac:dyDescent="0.2">
      <c r="A24" s="62" t="s">
        <v>26</v>
      </c>
      <c r="B24" s="63">
        <v>57203.5</v>
      </c>
      <c r="C24" s="63">
        <v>80067</v>
      </c>
      <c r="D24" s="63">
        <v>61870</v>
      </c>
      <c r="E24" s="63">
        <v>61870</v>
      </c>
      <c r="F24" s="63">
        <v>61870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</row>
    <row r="25" spans="1:44" s="4" customFormat="1" ht="15" x14ac:dyDescent="0.2">
      <c r="A25" s="62" t="s">
        <v>25</v>
      </c>
      <c r="B25" s="63">
        <v>626857.63</v>
      </c>
      <c r="C25" s="63">
        <v>669130</v>
      </c>
      <c r="D25" s="63">
        <v>722630</v>
      </c>
      <c r="E25" s="63">
        <v>722630</v>
      </c>
      <c r="F25" s="63">
        <v>722630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</row>
    <row r="26" spans="1:44" s="4" customFormat="1" ht="15" x14ac:dyDescent="0.2">
      <c r="A26" s="62" t="s">
        <v>24</v>
      </c>
      <c r="B26" s="63">
        <v>626857.63</v>
      </c>
      <c r="C26" s="63">
        <v>669130</v>
      </c>
      <c r="D26" s="63">
        <v>722630</v>
      </c>
      <c r="E26" s="63">
        <v>722630</v>
      </c>
      <c r="F26" s="63">
        <v>722630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</row>
    <row r="27" spans="1:44" s="4" customFormat="1" ht="15" x14ac:dyDescent="0.2">
      <c r="A27" s="62" t="s">
        <v>23</v>
      </c>
      <c r="B27" s="63">
        <v>1046.5999999999999</v>
      </c>
      <c r="C27" s="63">
        <v>2406</v>
      </c>
      <c r="D27" s="64">
        <v>300</v>
      </c>
      <c r="E27" s="64">
        <v>300</v>
      </c>
      <c r="F27" s="64">
        <v>300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</row>
    <row r="28" spans="1:44" s="4" customFormat="1" ht="15" x14ac:dyDescent="0.2">
      <c r="A28" s="62" t="s">
        <v>22</v>
      </c>
      <c r="B28" s="63">
        <v>1046.5999999999999</v>
      </c>
      <c r="C28" s="63">
        <v>2406</v>
      </c>
      <c r="D28" s="64">
        <v>300</v>
      </c>
      <c r="E28" s="64">
        <v>300</v>
      </c>
      <c r="F28" s="64">
        <v>300</v>
      </c>
    </row>
    <row r="29" spans="1:44" s="4" customFormat="1" ht="28.5" customHeight="1" x14ac:dyDescent="0.25">
      <c r="A29" s="58" t="s">
        <v>8</v>
      </c>
      <c r="B29" s="43">
        <v>726450.24</v>
      </c>
      <c r="C29" s="43">
        <v>800412</v>
      </c>
      <c r="D29" s="43">
        <v>839810</v>
      </c>
      <c r="E29" s="43">
        <v>839810</v>
      </c>
      <c r="F29" s="43">
        <v>839810</v>
      </c>
    </row>
  </sheetData>
  <mergeCells count="1">
    <mergeCell ref="A2:F2"/>
  </mergeCells>
  <pageMargins left="0.74803149606299213" right="0.74803149606299213" top="0.98425196850393704" bottom="0.98425196850393704" header="0.51181102362204722" footer="0.51181102362204722"/>
  <pageSetup paperSize="9" scale="60" orientation="landscape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P11"/>
  <sheetViews>
    <sheetView showGridLines="0" view="pageBreakPreview" zoomScale="60" zoomScaleNormal="100" workbookViewId="0">
      <selection activeCell="E4" sqref="E4"/>
    </sheetView>
  </sheetViews>
  <sheetFormatPr defaultRowHeight="11.25" x14ac:dyDescent="0.15"/>
  <cols>
    <col min="1" max="1" width="50.42578125" style="1" customWidth="1"/>
    <col min="2" max="2" width="23" style="1" customWidth="1"/>
    <col min="3" max="3" width="20.85546875" style="1" customWidth="1"/>
    <col min="4" max="4" width="17" style="1" customWidth="1"/>
    <col min="5" max="5" width="21.28515625" style="1" customWidth="1"/>
    <col min="6" max="6" width="28.7109375" style="1" customWidth="1"/>
    <col min="7" max="16384" width="9.140625" style="1"/>
  </cols>
  <sheetData>
    <row r="2" spans="1:42" ht="15.75" x14ac:dyDescent="0.25">
      <c r="A2" s="137" t="s">
        <v>91</v>
      </c>
      <c r="B2" s="137"/>
      <c r="C2" s="137"/>
      <c r="D2" s="137"/>
      <c r="E2" s="137"/>
      <c r="F2" s="137"/>
    </row>
    <row r="3" spans="1:42" ht="12" thickBot="1" x14ac:dyDescent="0.2">
      <c r="F3" s="107" t="s">
        <v>60</v>
      </c>
    </row>
    <row r="4" spans="1:42" s="2" customFormat="1" ht="41.25" customHeight="1" thickBot="1" x14ac:dyDescent="0.2">
      <c r="A4" s="52" t="s">
        <v>0</v>
      </c>
      <c r="B4" s="53" t="s">
        <v>50</v>
      </c>
      <c r="C4" s="53" t="s">
        <v>83</v>
      </c>
      <c r="D4" s="53" t="s">
        <v>1</v>
      </c>
      <c r="E4" s="53" t="s">
        <v>2</v>
      </c>
      <c r="F4" s="53" t="s">
        <v>3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s="3" customFormat="1" ht="21.75" customHeight="1" x14ac:dyDescent="0.25">
      <c r="A5" s="54" t="s">
        <v>4</v>
      </c>
      <c r="B5" s="54"/>
      <c r="C5" s="54"/>
      <c r="D5" s="54"/>
      <c r="E5" s="55"/>
      <c r="F5" s="5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</row>
    <row r="6" spans="1:42" s="4" customFormat="1" ht="30.75" customHeight="1" x14ac:dyDescent="0.25">
      <c r="A6" s="65" t="s">
        <v>36</v>
      </c>
      <c r="B6" s="60">
        <v>726450.24</v>
      </c>
      <c r="C6" s="60">
        <v>800412</v>
      </c>
      <c r="D6" s="60">
        <v>839810</v>
      </c>
      <c r="E6" s="60">
        <v>839810</v>
      </c>
      <c r="F6" s="60">
        <v>839810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s="4" customFormat="1" ht="51" customHeight="1" x14ac:dyDescent="0.25">
      <c r="A7" s="65" t="s">
        <v>35</v>
      </c>
      <c r="B7" s="60">
        <v>726275.72</v>
      </c>
      <c r="C7" s="60">
        <v>800182</v>
      </c>
      <c r="D7" s="60">
        <v>839580</v>
      </c>
      <c r="E7" s="60">
        <v>839580</v>
      </c>
      <c r="F7" s="60">
        <v>839580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s="4" customFormat="1" ht="54" customHeight="1" x14ac:dyDescent="0.25">
      <c r="A8" s="65" t="s">
        <v>34</v>
      </c>
      <c r="B8" s="61">
        <v>52</v>
      </c>
      <c r="C8" s="61">
        <v>100</v>
      </c>
      <c r="D8" s="61">
        <v>100</v>
      </c>
      <c r="E8" s="61">
        <v>100</v>
      </c>
      <c r="F8" s="61">
        <v>100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s="4" customFormat="1" ht="51" customHeight="1" x14ac:dyDescent="0.25">
      <c r="A9" s="65" t="s">
        <v>33</v>
      </c>
      <c r="B9" s="61">
        <v>122.52</v>
      </c>
      <c r="C9" s="61">
        <v>130</v>
      </c>
      <c r="D9" s="61">
        <v>130</v>
      </c>
      <c r="E9" s="61">
        <v>130</v>
      </c>
      <c r="F9" s="61">
        <v>130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4" customFormat="1" ht="32.25" customHeight="1" x14ac:dyDescent="0.25">
      <c r="A10" s="58" t="s">
        <v>8</v>
      </c>
      <c r="B10" s="42">
        <v>726450.24</v>
      </c>
      <c r="C10" s="42">
        <v>800412</v>
      </c>
      <c r="D10" s="42">
        <v>839810</v>
      </c>
      <c r="E10" s="42">
        <v>839810</v>
      </c>
      <c r="F10" s="42">
        <v>839810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x14ac:dyDescent="0.15"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</sheetData>
  <mergeCells count="1">
    <mergeCell ref="A2:F2"/>
  </mergeCells>
  <pageMargins left="0.74803149606299213" right="0.74803149606299213" top="0.98425196850393704" bottom="0.98425196850393704" header="0.51181102362204722" footer="0.51181102362204722"/>
  <pageSetup paperSize="9" scale="60" orientation="landscape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view="pageBreakPreview" zoomScale="60" zoomScaleNormal="100" workbookViewId="0">
      <selection activeCell="G4" sqref="G4"/>
    </sheetView>
  </sheetViews>
  <sheetFormatPr defaultRowHeight="15" x14ac:dyDescent="0.25"/>
  <cols>
    <col min="1" max="1" width="16.5703125" customWidth="1"/>
    <col min="2" max="2" width="35.7109375" customWidth="1"/>
    <col min="3" max="3" width="21.140625" customWidth="1"/>
    <col min="4" max="4" width="14.28515625" customWidth="1"/>
    <col min="5" max="5" width="14.42578125" customWidth="1"/>
    <col min="6" max="6" width="19.140625" customWidth="1"/>
    <col min="7" max="7" width="21.7109375" customWidth="1"/>
  </cols>
  <sheetData>
    <row r="1" spans="1:7" ht="15.75" x14ac:dyDescent="0.25">
      <c r="A1" s="125" t="s">
        <v>92</v>
      </c>
      <c r="B1" s="125"/>
      <c r="C1" s="125"/>
      <c r="D1" s="125"/>
      <c r="E1" s="125"/>
      <c r="F1" s="125"/>
      <c r="G1" s="125"/>
    </row>
    <row r="2" spans="1:7" ht="15.75" x14ac:dyDescent="0.25">
      <c r="A2" s="23"/>
      <c r="B2" s="23"/>
      <c r="C2" s="23"/>
      <c r="D2" s="23"/>
      <c r="E2" s="23"/>
      <c r="F2" s="23"/>
      <c r="G2" s="23"/>
    </row>
    <row r="3" spans="1:7" ht="15.75" x14ac:dyDescent="0.25">
      <c r="A3" s="125" t="s">
        <v>93</v>
      </c>
      <c r="B3" s="125"/>
      <c r="C3" s="125"/>
      <c r="D3" s="125"/>
      <c r="E3" s="125"/>
      <c r="F3" s="125"/>
      <c r="G3" s="125"/>
    </row>
    <row r="4" spans="1:7" ht="18" x14ac:dyDescent="0.25">
      <c r="A4" s="66"/>
      <c r="B4" s="66"/>
      <c r="C4" s="66"/>
      <c r="D4" s="66"/>
      <c r="E4" s="66"/>
      <c r="F4" s="67"/>
      <c r="G4" s="16" t="s">
        <v>60</v>
      </c>
    </row>
    <row r="5" spans="1:7" ht="31.5" x14ac:dyDescent="0.25">
      <c r="A5" s="68" t="s">
        <v>94</v>
      </c>
      <c r="B5" s="69" t="s">
        <v>75</v>
      </c>
      <c r="C5" s="69" t="s">
        <v>50</v>
      </c>
      <c r="D5" s="68" t="s">
        <v>83</v>
      </c>
      <c r="E5" s="68" t="s">
        <v>1</v>
      </c>
      <c r="F5" s="68" t="s">
        <v>84</v>
      </c>
      <c r="G5" s="68" t="s">
        <v>100</v>
      </c>
    </row>
    <row r="6" spans="1:7" x14ac:dyDescent="0.25">
      <c r="A6" s="70">
        <v>1</v>
      </c>
      <c r="B6" s="71">
        <v>2</v>
      </c>
      <c r="C6" s="71">
        <v>3</v>
      </c>
      <c r="D6" s="70">
        <v>4</v>
      </c>
      <c r="E6" s="70">
        <v>5</v>
      </c>
      <c r="F6" s="70">
        <v>6</v>
      </c>
      <c r="G6" s="70">
        <v>7</v>
      </c>
    </row>
    <row r="7" spans="1:7" ht="61.5" customHeight="1" x14ac:dyDescent="0.25">
      <c r="A7" s="72">
        <v>8</v>
      </c>
      <c r="B7" s="72" t="s">
        <v>95</v>
      </c>
      <c r="C7" s="73">
        <v>0</v>
      </c>
      <c r="D7" s="19">
        <v>0</v>
      </c>
      <c r="E7" s="19">
        <v>0</v>
      </c>
      <c r="F7" s="19">
        <v>0</v>
      </c>
      <c r="G7" s="19">
        <v>0</v>
      </c>
    </row>
    <row r="8" spans="1:7" ht="45" customHeight="1" x14ac:dyDescent="0.25">
      <c r="A8" s="74">
        <v>84</v>
      </c>
      <c r="B8" s="75" t="s">
        <v>96</v>
      </c>
      <c r="C8" s="76"/>
      <c r="D8" s="77"/>
      <c r="E8" s="77"/>
      <c r="F8" s="77"/>
      <c r="G8" s="77"/>
    </row>
    <row r="9" spans="1:7" ht="15.75" x14ac:dyDescent="0.25">
      <c r="A9" s="38" t="s">
        <v>97</v>
      </c>
      <c r="B9" s="78"/>
      <c r="C9" s="76"/>
      <c r="D9" s="77"/>
      <c r="E9" s="77"/>
      <c r="F9" s="77"/>
      <c r="G9" s="77"/>
    </row>
    <row r="10" spans="1:7" ht="57.75" customHeight="1" x14ac:dyDescent="0.25">
      <c r="A10" s="79">
        <v>5</v>
      </c>
      <c r="B10" s="80" t="s">
        <v>98</v>
      </c>
      <c r="C10" s="73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57.75" customHeight="1" x14ac:dyDescent="0.25">
      <c r="A11" s="74">
        <v>54</v>
      </c>
      <c r="B11" s="81" t="s">
        <v>99</v>
      </c>
      <c r="C11" s="76"/>
      <c r="D11" s="77"/>
      <c r="E11" s="77"/>
      <c r="F11" s="77"/>
      <c r="G11" s="82"/>
    </row>
    <row r="12" spans="1:7" ht="15.75" x14ac:dyDescent="0.25">
      <c r="A12" s="38" t="s">
        <v>97</v>
      </c>
      <c r="B12" s="78"/>
      <c r="C12" s="83"/>
      <c r="D12" s="84"/>
      <c r="E12" s="84"/>
      <c r="F12" s="84"/>
      <c r="G12" s="84"/>
    </row>
  </sheetData>
  <mergeCells count="2">
    <mergeCell ref="A1:G1"/>
    <mergeCell ref="A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"/>
  <sheetViews>
    <sheetView view="pageBreakPreview" zoomScale="60" zoomScaleNormal="100" workbookViewId="0">
      <selection activeCell="G9" sqref="G9"/>
    </sheetView>
  </sheetViews>
  <sheetFormatPr defaultRowHeight="15" x14ac:dyDescent="0.25"/>
  <cols>
    <col min="1" max="1" width="18.7109375" customWidth="1"/>
    <col min="2" max="2" width="41.42578125" customWidth="1"/>
    <col min="3" max="3" width="22" customWidth="1"/>
    <col min="4" max="4" width="19.28515625" customWidth="1"/>
    <col min="5" max="5" width="17" customWidth="1"/>
    <col min="6" max="6" width="16.7109375" customWidth="1"/>
    <col min="7" max="7" width="19.85546875" customWidth="1"/>
  </cols>
  <sheetData>
    <row r="1" spans="1:7" ht="15.75" x14ac:dyDescent="0.25">
      <c r="B1" s="125" t="s">
        <v>101</v>
      </c>
      <c r="C1" s="125"/>
      <c r="D1" s="125"/>
      <c r="E1" s="125"/>
      <c r="F1" s="125"/>
      <c r="G1" s="125"/>
    </row>
    <row r="2" spans="1:7" ht="18" x14ac:dyDescent="0.25">
      <c r="B2" s="66"/>
      <c r="C2" s="66"/>
      <c r="D2" s="66"/>
      <c r="E2" s="66"/>
      <c r="F2" s="67"/>
      <c r="G2" s="16" t="s">
        <v>60</v>
      </c>
    </row>
    <row r="3" spans="1:7" ht="31.5" x14ac:dyDescent="0.25">
      <c r="A3" s="68" t="s">
        <v>94</v>
      </c>
      <c r="B3" s="69" t="s">
        <v>75</v>
      </c>
      <c r="C3" s="69" t="s">
        <v>50</v>
      </c>
      <c r="D3" s="68" t="s">
        <v>83</v>
      </c>
      <c r="E3" s="68" t="s">
        <v>1</v>
      </c>
      <c r="F3" s="68" t="s">
        <v>84</v>
      </c>
      <c r="G3" s="68" t="s">
        <v>85</v>
      </c>
    </row>
    <row r="4" spans="1:7" x14ac:dyDescent="0.25">
      <c r="A4" s="70">
        <v>1</v>
      </c>
      <c r="B4" s="71">
        <v>2</v>
      </c>
      <c r="C4" s="71">
        <v>3</v>
      </c>
      <c r="D4" s="70">
        <v>4</v>
      </c>
      <c r="E4" s="70">
        <v>5</v>
      </c>
      <c r="F4" s="70">
        <v>6</v>
      </c>
      <c r="G4" s="70">
        <v>7</v>
      </c>
    </row>
    <row r="5" spans="1:7" ht="37.5" customHeight="1" x14ac:dyDescent="0.25">
      <c r="A5" s="72"/>
      <c r="B5" s="72" t="s">
        <v>102</v>
      </c>
      <c r="C5" s="73">
        <v>0</v>
      </c>
      <c r="D5" s="19">
        <v>0</v>
      </c>
      <c r="E5" s="19">
        <v>0</v>
      </c>
      <c r="F5" s="19">
        <v>0</v>
      </c>
      <c r="G5" s="19">
        <v>0</v>
      </c>
    </row>
    <row r="6" spans="1:7" ht="39.75" customHeight="1" x14ac:dyDescent="0.25">
      <c r="A6" s="85">
        <v>1</v>
      </c>
      <c r="B6" s="85" t="s">
        <v>103</v>
      </c>
      <c r="C6" s="83"/>
      <c r="D6" s="84"/>
      <c r="E6" s="84"/>
      <c r="F6" s="84"/>
      <c r="G6" s="84"/>
    </row>
    <row r="7" spans="1:7" ht="15.75" x14ac:dyDescent="0.25">
      <c r="A7" s="86">
        <v>11</v>
      </c>
      <c r="B7" s="87" t="s">
        <v>103</v>
      </c>
      <c r="C7" s="83"/>
      <c r="D7" s="84"/>
      <c r="E7" s="84"/>
      <c r="F7" s="84"/>
      <c r="G7" s="88"/>
    </row>
    <row r="8" spans="1:7" ht="62.25" customHeight="1" x14ac:dyDescent="0.25">
      <c r="A8" s="85">
        <v>8</v>
      </c>
      <c r="B8" s="85" t="s">
        <v>104</v>
      </c>
      <c r="C8" s="83"/>
      <c r="D8" s="84"/>
      <c r="E8" s="84"/>
      <c r="F8" s="84"/>
      <c r="G8" s="84"/>
    </row>
    <row r="9" spans="1:7" ht="36" customHeight="1" x14ac:dyDescent="0.25">
      <c r="A9" s="89">
        <v>81</v>
      </c>
      <c r="B9" s="90" t="s">
        <v>104</v>
      </c>
      <c r="C9" s="83"/>
      <c r="D9" s="84"/>
      <c r="E9" s="84"/>
      <c r="F9" s="84"/>
      <c r="G9" s="84"/>
    </row>
    <row r="10" spans="1:7" ht="15.75" x14ac:dyDescent="0.25">
      <c r="A10" s="91"/>
      <c r="B10" s="91" t="s">
        <v>97</v>
      </c>
      <c r="C10" s="83"/>
      <c r="D10" s="84"/>
      <c r="E10" s="84"/>
      <c r="F10" s="84"/>
      <c r="G10" s="84"/>
    </row>
    <row r="11" spans="1:7" ht="15.75" x14ac:dyDescent="0.25">
      <c r="A11" s="90"/>
      <c r="B11" s="90"/>
      <c r="C11" s="83"/>
      <c r="D11" s="84"/>
      <c r="E11" s="84"/>
      <c r="F11" s="84"/>
      <c r="G11" s="84"/>
    </row>
    <row r="12" spans="1:7" ht="23.25" customHeight="1" x14ac:dyDescent="0.25">
      <c r="A12" s="72"/>
      <c r="B12" s="72" t="s">
        <v>105</v>
      </c>
      <c r="C12" s="73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ht="35.25" customHeight="1" x14ac:dyDescent="0.25">
      <c r="A13" s="85">
        <v>1</v>
      </c>
      <c r="B13" s="92" t="s">
        <v>103</v>
      </c>
      <c r="C13" s="83"/>
      <c r="D13" s="84"/>
      <c r="E13" s="84"/>
      <c r="F13" s="84"/>
      <c r="G13" s="84"/>
    </row>
    <row r="14" spans="1:7" ht="15.75" x14ac:dyDescent="0.25">
      <c r="A14" s="86">
        <v>11</v>
      </c>
      <c r="B14" s="87" t="s">
        <v>103</v>
      </c>
      <c r="C14" s="83"/>
      <c r="D14" s="84"/>
      <c r="E14" s="84"/>
      <c r="F14" s="84"/>
      <c r="G14" s="88"/>
    </row>
    <row r="15" spans="1:7" ht="15.75" x14ac:dyDescent="0.25">
      <c r="A15" s="85">
        <v>3</v>
      </c>
      <c r="B15" s="92" t="s">
        <v>106</v>
      </c>
      <c r="C15" s="83"/>
      <c r="D15" s="84"/>
      <c r="E15" s="84"/>
      <c r="F15" s="84"/>
      <c r="G15" s="88"/>
    </row>
    <row r="16" spans="1:7" ht="15.75" x14ac:dyDescent="0.25">
      <c r="A16" s="86">
        <v>31</v>
      </c>
      <c r="B16" s="87" t="s">
        <v>106</v>
      </c>
      <c r="C16" s="83"/>
      <c r="D16" s="84"/>
      <c r="E16" s="84"/>
      <c r="F16" s="84"/>
      <c r="G16" s="88"/>
    </row>
    <row r="17" spans="1:7" ht="15.75" x14ac:dyDescent="0.25">
      <c r="A17" s="93"/>
      <c r="B17" s="93" t="s">
        <v>97</v>
      </c>
      <c r="C17" s="83"/>
      <c r="D17" s="84"/>
      <c r="E17" s="84"/>
      <c r="F17" s="84"/>
      <c r="G17" s="88"/>
    </row>
  </sheetData>
  <mergeCells count="1">
    <mergeCell ref="B1:G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V190"/>
  <sheetViews>
    <sheetView showGridLines="0" tabSelected="1" view="pageBreakPreview" topLeftCell="A70" zoomScale="60" zoomScaleNormal="100" workbookViewId="0">
      <selection activeCell="A120" sqref="A120"/>
    </sheetView>
  </sheetViews>
  <sheetFormatPr defaultRowHeight="11.25" x14ac:dyDescent="0.15"/>
  <cols>
    <col min="1" max="1" width="71.42578125" style="1" customWidth="1"/>
    <col min="2" max="2" width="40" style="1" customWidth="1"/>
    <col min="3" max="4" width="31.85546875" style="1" customWidth="1"/>
    <col min="5" max="5" width="36.85546875" style="1" customWidth="1"/>
    <col min="6" max="6" width="28.7109375" style="1" customWidth="1"/>
    <col min="7" max="16384" width="9.140625" style="1"/>
  </cols>
  <sheetData>
    <row r="1" spans="1:48" s="3" customFormat="1" ht="15.75" x14ac:dyDescent="0.25">
      <c r="A1" s="137" t="s">
        <v>107</v>
      </c>
      <c r="B1" s="137"/>
      <c r="C1" s="137"/>
      <c r="D1" s="137"/>
      <c r="E1" s="137"/>
      <c r="F1" s="13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</row>
    <row r="2" spans="1:48" s="9" customFormat="1" ht="15" x14ac:dyDescent="0.2">
      <c r="A2" s="10"/>
      <c r="B2" s="10"/>
      <c r="C2" s="10"/>
      <c r="D2" s="10"/>
      <c r="E2" s="10"/>
      <c r="F2" s="1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48" s="4" customFormat="1" ht="15" x14ac:dyDescent="0.2">
      <c r="A3" s="132" t="s">
        <v>108</v>
      </c>
      <c r="B3" s="132"/>
      <c r="C3" s="132"/>
      <c r="D3" s="132"/>
      <c r="E3" s="132"/>
      <c r="F3" s="132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48" s="4" customFormat="1" ht="15" x14ac:dyDescent="0.2">
      <c r="A4" s="10"/>
      <c r="B4" s="10"/>
      <c r="C4" s="10"/>
      <c r="D4" s="10"/>
      <c r="E4" s="10"/>
      <c r="F4" s="1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" x14ac:dyDescent="0.2">
      <c r="A5" s="50" t="s">
        <v>109</v>
      </c>
      <c r="B5" s="10"/>
      <c r="C5" s="10"/>
      <c r="D5" s="10"/>
      <c r="E5" s="10"/>
      <c r="F5" s="10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2" thickBot="1" x14ac:dyDescent="0.2">
      <c r="A6" s="1"/>
      <c r="B6" s="1"/>
      <c r="C6" s="1"/>
      <c r="D6" s="1"/>
      <c r="E6" s="1"/>
      <c r="F6" s="107" t="s">
        <v>60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48" customHeight="1" thickBot="1" x14ac:dyDescent="0.2">
      <c r="A7" s="53" t="s">
        <v>0</v>
      </c>
      <c r="B7" s="53" t="s">
        <v>50</v>
      </c>
      <c r="C7" s="53" t="s">
        <v>83</v>
      </c>
      <c r="D7" s="53" t="s">
        <v>1</v>
      </c>
      <c r="E7" s="53" t="s">
        <v>2</v>
      </c>
      <c r="F7" s="53" t="s">
        <v>3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24" customHeight="1" x14ac:dyDescent="0.25">
      <c r="A8" s="58" t="s">
        <v>49</v>
      </c>
      <c r="B8" s="42">
        <v>726450.24</v>
      </c>
      <c r="C8" s="42">
        <v>800412</v>
      </c>
      <c r="D8" s="42">
        <v>839810</v>
      </c>
      <c r="E8" s="42">
        <v>839810</v>
      </c>
      <c r="F8" s="42">
        <v>839810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8" customFormat="1" ht="36" customHeight="1" x14ac:dyDescent="0.25">
      <c r="A9" s="54" t="s">
        <v>48</v>
      </c>
      <c r="B9" s="94">
        <v>726450.24</v>
      </c>
      <c r="C9" s="94">
        <v>800412</v>
      </c>
      <c r="D9" s="94">
        <v>839810</v>
      </c>
      <c r="E9" s="94">
        <v>839810</v>
      </c>
      <c r="F9" s="94">
        <v>839810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95" t="s">
        <v>47</v>
      </c>
      <c r="B10" s="96">
        <v>726450.24</v>
      </c>
      <c r="C10" s="96">
        <v>800412</v>
      </c>
      <c r="D10" s="96">
        <v>839810</v>
      </c>
      <c r="E10" s="96">
        <v>839810</v>
      </c>
      <c r="F10" s="96">
        <v>839810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02" t="s">
        <v>110</v>
      </c>
      <c r="B11" s="103">
        <v>726450.24</v>
      </c>
      <c r="C11" s="103">
        <v>800412</v>
      </c>
      <c r="D11" s="103">
        <v>839810</v>
      </c>
      <c r="E11" s="103">
        <v>839810</v>
      </c>
      <c r="F11" s="103">
        <v>839810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65" t="s">
        <v>31</v>
      </c>
      <c r="B12" s="42">
        <v>12605.3</v>
      </c>
      <c r="C12" s="42">
        <v>11900</v>
      </c>
      <c r="D12" s="42">
        <v>19160</v>
      </c>
      <c r="E12" s="42">
        <v>19160</v>
      </c>
      <c r="F12" s="42">
        <v>19160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65" t="s">
        <v>29</v>
      </c>
      <c r="B13" s="42">
        <v>1415.46</v>
      </c>
      <c r="C13" s="42">
        <v>5500</v>
      </c>
      <c r="D13" s="42">
        <v>2350</v>
      </c>
      <c r="E13" s="42">
        <v>2350</v>
      </c>
      <c r="F13" s="42">
        <v>2350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65" t="s">
        <v>27</v>
      </c>
      <c r="B14" s="42">
        <v>27321.75</v>
      </c>
      <c r="C14" s="42">
        <v>31409</v>
      </c>
      <c r="D14" s="42">
        <v>33500</v>
      </c>
      <c r="E14" s="42">
        <v>33500</v>
      </c>
      <c r="F14" s="42">
        <v>33500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65" t="s">
        <v>26</v>
      </c>
      <c r="B15" s="42">
        <v>57203.5</v>
      </c>
      <c r="C15" s="42">
        <v>80067</v>
      </c>
      <c r="D15" s="42">
        <v>61870</v>
      </c>
      <c r="E15" s="42">
        <v>61870</v>
      </c>
      <c r="F15" s="42">
        <v>61870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65" t="s">
        <v>24</v>
      </c>
      <c r="B16" s="42">
        <v>626857.63</v>
      </c>
      <c r="C16" s="42">
        <v>669130</v>
      </c>
      <c r="D16" s="42">
        <v>722630</v>
      </c>
      <c r="E16" s="42">
        <v>722630</v>
      </c>
      <c r="F16" s="42">
        <v>722630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65" t="s">
        <v>22</v>
      </c>
      <c r="B17" s="42">
        <v>1046.5999999999999</v>
      </c>
      <c r="C17" s="42">
        <v>2406</v>
      </c>
      <c r="D17" s="59">
        <v>300</v>
      </c>
      <c r="E17" s="59">
        <v>300</v>
      </c>
      <c r="F17" s="59">
        <v>300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31.5" x14ac:dyDescent="0.25">
      <c r="A18" s="58" t="s">
        <v>46</v>
      </c>
      <c r="B18" s="42">
        <v>98894.14</v>
      </c>
      <c r="C18" s="42">
        <v>107139</v>
      </c>
      <c r="D18" s="42">
        <v>118150</v>
      </c>
      <c r="E18" s="42">
        <v>118150</v>
      </c>
      <c r="F18" s="42">
        <v>118150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97" t="s">
        <v>45</v>
      </c>
      <c r="B19" s="98">
        <v>19398.04</v>
      </c>
      <c r="C19" s="98">
        <v>19550</v>
      </c>
      <c r="D19" s="98">
        <v>13750</v>
      </c>
      <c r="E19" s="98">
        <v>13750</v>
      </c>
      <c r="F19" s="98">
        <v>13750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" x14ac:dyDescent="0.2">
      <c r="A20" s="62" t="s">
        <v>31</v>
      </c>
      <c r="B20" s="61">
        <v>671.74</v>
      </c>
      <c r="C20" s="61">
        <v>800</v>
      </c>
      <c r="D20" s="101"/>
      <c r="E20" s="101"/>
      <c r="F20" s="101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58" t="s">
        <v>6</v>
      </c>
      <c r="B21" s="59">
        <v>671.74</v>
      </c>
      <c r="C21" s="59">
        <v>800</v>
      </c>
      <c r="D21" s="59">
        <v>0</v>
      </c>
      <c r="E21" s="59">
        <v>0</v>
      </c>
      <c r="F21" s="59"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00" t="s">
        <v>15</v>
      </c>
      <c r="B22" s="59">
        <v>100</v>
      </c>
      <c r="C22" s="59">
        <v>264</v>
      </c>
      <c r="D22" s="59">
        <v>0</v>
      </c>
      <c r="E22" s="59">
        <v>0</v>
      </c>
      <c r="F22" s="59">
        <v>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00" t="s">
        <v>14</v>
      </c>
      <c r="B23" s="59">
        <v>571.74</v>
      </c>
      <c r="C23" s="59">
        <v>536</v>
      </c>
      <c r="D23" s="59">
        <v>0</v>
      </c>
      <c r="E23" s="59">
        <v>0</v>
      </c>
      <c r="F23" s="59">
        <v>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" x14ac:dyDescent="0.2">
      <c r="A24" s="62" t="s">
        <v>29</v>
      </c>
      <c r="B24" s="60">
        <v>1375.46</v>
      </c>
      <c r="C24" s="60">
        <v>2500</v>
      </c>
      <c r="D24" s="60">
        <v>1400</v>
      </c>
      <c r="E24" s="60">
        <v>1400</v>
      </c>
      <c r="F24" s="60">
        <v>1400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58" t="s">
        <v>6</v>
      </c>
      <c r="B25" s="42">
        <v>1375.46</v>
      </c>
      <c r="C25" s="42">
        <v>2300</v>
      </c>
      <c r="D25" s="42">
        <v>1200</v>
      </c>
      <c r="E25" s="42">
        <v>1200</v>
      </c>
      <c r="F25" s="42">
        <v>1200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00" t="s">
        <v>14</v>
      </c>
      <c r="B26" s="42">
        <v>1375.46</v>
      </c>
      <c r="C26" s="42">
        <v>2300</v>
      </c>
      <c r="D26" s="42">
        <v>1200</v>
      </c>
      <c r="E26" s="42">
        <v>1200</v>
      </c>
      <c r="F26" s="42">
        <v>1200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58" t="s">
        <v>7</v>
      </c>
      <c r="B27" s="59">
        <v>0</v>
      </c>
      <c r="C27" s="59">
        <v>200</v>
      </c>
      <c r="D27" s="59">
        <v>200</v>
      </c>
      <c r="E27" s="59">
        <v>200</v>
      </c>
      <c r="F27" s="59">
        <v>200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00" t="s">
        <v>10</v>
      </c>
      <c r="B28" s="59">
        <v>0</v>
      </c>
      <c r="C28" s="59">
        <v>200</v>
      </c>
      <c r="D28" s="59">
        <v>200</v>
      </c>
      <c r="E28" s="59">
        <v>200</v>
      </c>
      <c r="F28" s="59">
        <v>200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" x14ac:dyDescent="0.2">
      <c r="A29" s="62" t="s">
        <v>27</v>
      </c>
      <c r="B29" s="60">
        <v>12040.06</v>
      </c>
      <c r="C29" s="60">
        <v>9950</v>
      </c>
      <c r="D29" s="60">
        <v>3200</v>
      </c>
      <c r="E29" s="60">
        <v>3200</v>
      </c>
      <c r="F29" s="60">
        <v>3200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58" t="s">
        <v>6</v>
      </c>
      <c r="B30" s="42">
        <v>12040.06</v>
      </c>
      <c r="C30" s="42">
        <v>9950</v>
      </c>
      <c r="D30" s="42">
        <v>3200</v>
      </c>
      <c r="E30" s="42">
        <v>3200</v>
      </c>
      <c r="F30" s="42">
        <v>3200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00" t="s">
        <v>14</v>
      </c>
      <c r="B31" s="42">
        <v>12040.06</v>
      </c>
      <c r="C31" s="42">
        <v>9950</v>
      </c>
      <c r="D31" s="42">
        <v>3200</v>
      </c>
      <c r="E31" s="42">
        <v>3200</v>
      </c>
      <c r="F31" s="42">
        <v>3200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" x14ac:dyDescent="0.2">
      <c r="A32" s="62" t="s">
        <v>24</v>
      </c>
      <c r="B32" s="60">
        <v>5310.78</v>
      </c>
      <c r="C32" s="60">
        <v>5900</v>
      </c>
      <c r="D32" s="60">
        <v>9000</v>
      </c>
      <c r="E32" s="60">
        <v>9000</v>
      </c>
      <c r="F32" s="60">
        <v>9000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58" t="s">
        <v>6</v>
      </c>
      <c r="B33" s="42">
        <v>3180.1</v>
      </c>
      <c r="C33" s="42">
        <v>3700</v>
      </c>
      <c r="D33" s="42">
        <v>8000</v>
      </c>
      <c r="E33" s="42">
        <v>8000</v>
      </c>
      <c r="F33" s="42">
        <v>8000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00" t="s">
        <v>14</v>
      </c>
      <c r="B34" s="59">
        <v>0</v>
      </c>
      <c r="C34" s="59">
        <v>700</v>
      </c>
      <c r="D34" s="42">
        <v>4000</v>
      </c>
      <c r="E34" s="42">
        <v>4000</v>
      </c>
      <c r="F34" s="42">
        <v>4000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31.5" x14ac:dyDescent="0.25">
      <c r="A35" s="100" t="s">
        <v>12</v>
      </c>
      <c r="B35" s="42">
        <v>3180.1</v>
      </c>
      <c r="C35" s="42">
        <v>3000</v>
      </c>
      <c r="D35" s="42">
        <v>4000</v>
      </c>
      <c r="E35" s="42">
        <v>4000</v>
      </c>
      <c r="F35" s="42">
        <v>4000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8" customFormat="1" ht="15.75" x14ac:dyDescent="0.25">
      <c r="A36" s="58" t="s">
        <v>7</v>
      </c>
      <c r="B36" s="42">
        <v>2130.6799999999998</v>
      </c>
      <c r="C36" s="42">
        <v>2200</v>
      </c>
      <c r="D36" s="42">
        <v>1000</v>
      </c>
      <c r="E36" s="42">
        <v>1000</v>
      </c>
      <c r="F36" s="42">
        <v>1000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s="4" customFormat="1" ht="15.75" x14ac:dyDescent="0.25">
      <c r="A37" s="100" t="s">
        <v>10</v>
      </c>
      <c r="B37" s="42">
        <v>2130.6799999999998</v>
      </c>
      <c r="C37" s="42">
        <v>2200</v>
      </c>
      <c r="D37" s="42">
        <v>1000</v>
      </c>
      <c r="E37" s="42">
        <v>1000</v>
      </c>
      <c r="F37" s="42">
        <v>1000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</row>
    <row r="38" spans="1:48" s="4" customFormat="1" ht="15" x14ac:dyDescent="0.2">
      <c r="A38" s="62" t="s">
        <v>22</v>
      </c>
      <c r="B38" s="101"/>
      <c r="C38" s="61">
        <v>400</v>
      </c>
      <c r="D38" s="61">
        <v>150</v>
      </c>
      <c r="E38" s="61">
        <v>150</v>
      </c>
      <c r="F38" s="61">
        <v>150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</row>
    <row r="39" spans="1:48" s="4" customFormat="1" ht="15.75" x14ac:dyDescent="0.25">
      <c r="A39" s="58" t="s">
        <v>6</v>
      </c>
      <c r="B39" s="59">
        <v>0</v>
      </c>
      <c r="C39" s="59">
        <v>400</v>
      </c>
      <c r="D39" s="59">
        <v>150</v>
      </c>
      <c r="E39" s="59">
        <v>150</v>
      </c>
      <c r="F39" s="59">
        <v>150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</row>
    <row r="40" spans="1:48" s="4" customFormat="1" ht="15.75" x14ac:dyDescent="0.25">
      <c r="A40" s="100" t="s">
        <v>14</v>
      </c>
      <c r="B40" s="59">
        <v>0</v>
      </c>
      <c r="C40" s="59">
        <v>400</v>
      </c>
      <c r="D40" s="59">
        <v>150</v>
      </c>
      <c r="E40" s="59">
        <v>150</v>
      </c>
      <c r="F40" s="59">
        <v>150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</row>
    <row r="41" spans="1:48" s="4" customFormat="1" ht="15.75" x14ac:dyDescent="0.25">
      <c r="A41" s="97" t="s">
        <v>44</v>
      </c>
      <c r="B41" s="98">
        <v>19149.79</v>
      </c>
      <c r="C41" s="98">
        <v>19500</v>
      </c>
      <c r="D41" s="98">
        <v>18010</v>
      </c>
      <c r="E41" s="98">
        <v>18010</v>
      </c>
      <c r="F41" s="98">
        <v>18010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</row>
    <row r="42" spans="1:48" s="4" customFormat="1" ht="15" x14ac:dyDescent="0.2">
      <c r="A42" s="62" t="s">
        <v>27</v>
      </c>
      <c r="B42" s="61">
        <v>465.86</v>
      </c>
      <c r="C42" s="61">
        <v>500</v>
      </c>
      <c r="D42" s="61">
        <v>10</v>
      </c>
      <c r="E42" s="61">
        <v>10</v>
      </c>
      <c r="F42" s="61">
        <v>10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</row>
    <row r="43" spans="1:48" s="4" customFormat="1" ht="15.75" x14ac:dyDescent="0.25">
      <c r="A43" s="58" t="s">
        <v>6</v>
      </c>
      <c r="B43" s="59">
        <v>465.86</v>
      </c>
      <c r="C43" s="59">
        <v>500</v>
      </c>
      <c r="D43" s="59">
        <v>10</v>
      </c>
      <c r="E43" s="59">
        <v>10</v>
      </c>
      <c r="F43" s="59">
        <v>10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</row>
    <row r="44" spans="1:48" s="4" customFormat="1" ht="15.75" x14ac:dyDescent="0.25">
      <c r="A44" s="100" t="s">
        <v>14</v>
      </c>
      <c r="B44" s="59">
        <v>465.86</v>
      </c>
      <c r="C44" s="59">
        <v>500</v>
      </c>
      <c r="D44" s="59">
        <v>10</v>
      </c>
      <c r="E44" s="59">
        <v>10</v>
      </c>
      <c r="F44" s="59">
        <v>10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</row>
    <row r="45" spans="1:48" s="8" customFormat="1" ht="15" x14ac:dyDescent="0.2">
      <c r="A45" s="62" t="s">
        <v>24</v>
      </c>
      <c r="B45" s="60">
        <v>18683.93</v>
      </c>
      <c r="C45" s="60">
        <v>19000</v>
      </c>
      <c r="D45" s="60">
        <v>18000</v>
      </c>
      <c r="E45" s="60">
        <v>18000</v>
      </c>
      <c r="F45" s="60">
        <v>18000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</row>
    <row r="46" spans="1:48" s="4" customFormat="1" ht="15.75" x14ac:dyDescent="0.25">
      <c r="A46" s="58" t="s">
        <v>6</v>
      </c>
      <c r="B46" s="42">
        <v>18683.93</v>
      </c>
      <c r="C46" s="42">
        <v>19000</v>
      </c>
      <c r="D46" s="42">
        <v>18000</v>
      </c>
      <c r="E46" s="42">
        <v>18000</v>
      </c>
      <c r="F46" s="42">
        <v>18000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</row>
    <row r="47" spans="1:48" s="4" customFormat="1" ht="15.75" x14ac:dyDescent="0.25">
      <c r="A47" s="100" t="s">
        <v>14</v>
      </c>
      <c r="B47" s="42">
        <v>18683.93</v>
      </c>
      <c r="C47" s="42">
        <v>19000</v>
      </c>
      <c r="D47" s="42">
        <v>18000</v>
      </c>
      <c r="E47" s="42">
        <v>18000</v>
      </c>
      <c r="F47" s="42">
        <v>18000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</row>
    <row r="48" spans="1:48" s="4" customFormat="1" ht="15.75" x14ac:dyDescent="0.25">
      <c r="A48" s="97" t="s">
        <v>43</v>
      </c>
      <c r="B48" s="98">
        <v>58771.79</v>
      </c>
      <c r="C48" s="98">
        <v>66459</v>
      </c>
      <c r="D48" s="98">
        <v>84760</v>
      </c>
      <c r="E48" s="98">
        <v>84760</v>
      </c>
      <c r="F48" s="98">
        <v>84760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</row>
    <row r="49" spans="1:48" s="4" customFormat="1" ht="15" x14ac:dyDescent="0.2">
      <c r="A49" s="62" t="s">
        <v>31</v>
      </c>
      <c r="B49" s="60">
        <v>10533.56</v>
      </c>
      <c r="C49" s="60">
        <v>9700</v>
      </c>
      <c r="D49" s="60">
        <v>17760</v>
      </c>
      <c r="E49" s="60">
        <v>17760</v>
      </c>
      <c r="F49" s="60">
        <v>17760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</row>
    <row r="50" spans="1:48" s="4" customFormat="1" ht="15.75" x14ac:dyDescent="0.25">
      <c r="A50" s="58" t="s">
        <v>6</v>
      </c>
      <c r="B50" s="42">
        <v>10533.56</v>
      </c>
      <c r="C50" s="42">
        <v>9700</v>
      </c>
      <c r="D50" s="42">
        <v>17760</v>
      </c>
      <c r="E50" s="42">
        <v>17760</v>
      </c>
      <c r="F50" s="42">
        <v>17760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</row>
    <row r="51" spans="1:48" s="4" customFormat="1" ht="15.75" x14ac:dyDescent="0.25">
      <c r="A51" s="100" t="s">
        <v>15</v>
      </c>
      <c r="B51" s="42">
        <v>6220.68</v>
      </c>
      <c r="C51" s="42">
        <v>4000</v>
      </c>
      <c r="D51" s="42">
        <v>8700</v>
      </c>
      <c r="E51" s="42">
        <v>8700</v>
      </c>
      <c r="F51" s="42">
        <v>8700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</row>
    <row r="52" spans="1:48" s="4" customFormat="1" ht="15.75" x14ac:dyDescent="0.25">
      <c r="A52" s="100" t="s">
        <v>14</v>
      </c>
      <c r="B52" s="42">
        <v>4312.88</v>
      </c>
      <c r="C52" s="42">
        <v>5700</v>
      </c>
      <c r="D52" s="42">
        <v>9060</v>
      </c>
      <c r="E52" s="42">
        <v>9060</v>
      </c>
      <c r="F52" s="42">
        <v>9060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</row>
    <row r="53" spans="1:48" s="4" customFormat="1" ht="15" x14ac:dyDescent="0.2">
      <c r="A53" s="62" t="s">
        <v>27</v>
      </c>
      <c r="B53" s="60">
        <v>13319.83</v>
      </c>
      <c r="C53" s="60">
        <v>19759</v>
      </c>
      <c r="D53" s="60">
        <v>28600</v>
      </c>
      <c r="E53" s="60">
        <v>28600</v>
      </c>
      <c r="F53" s="60">
        <v>28600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</row>
    <row r="54" spans="1:48" s="4" customFormat="1" ht="15.75" x14ac:dyDescent="0.25">
      <c r="A54" s="58" t="s">
        <v>6</v>
      </c>
      <c r="B54" s="42">
        <v>13319.83</v>
      </c>
      <c r="C54" s="42">
        <v>14200</v>
      </c>
      <c r="D54" s="42">
        <v>27600</v>
      </c>
      <c r="E54" s="42">
        <v>27600</v>
      </c>
      <c r="F54" s="42">
        <v>27600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</row>
    <row r="55" spans="1:48" s="4" customFormat="1" ht="15.75" x14ac:dyDescent="0.25">
      <c r="A55" s="100" t="s">
        <v>15</v>
      </c>
      <c r="B55" s="59">
        <v>0</v>
      </c>
      <c r="C55" s="59">
        <v>0</v>
      </c>
      <c r="D55" s="42">
        <v>8700</v>
      </c>
      <c r="E55" s="42">
        <v>8700</v>
      </c>
      <c r="F55" s="42">
        <v>8700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</row>
    <row r="56" spans="1:48" s="4" customFormat="1" ht="15.75" x14ac:dyDescent="0.25">
      <c r="A56" s="100" t="s">
        <v>14</v>
      </c>
      <c r="B56" s="42">
        <v>13319.83</v>
      </c>
      <c r="C56" s="42">
        <v>14200</v>
      </c>
      <c r="D56" s="42">
        <v>18900</v>
      </c>
      <c r="E56" s="42">
        <v>18900</v>
      </c>
      <c r="F56" s="42">
        <v>18900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</row>
    <row r="57" spans="1:48" s="4" customFormat="1" ht="15.75" x14ac:dyDescent="0.25">
      <c r="A57" s="58" t="s">
        <v>7</v>
      </c>
      <c r="B57" s="59">
        <v>0</v>
      </c>
      <c r="C57" s="42">
        <v>5559</v>
      </c>
      <c r="D57" s="42">
        <v>1000</v>
      </c>
      <c r="E57" s="42">
        <v>1000</v>
      </c>
      <c r="F57" s="42">
        <v>1000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</row>
    <row r="58" spans="1:48" s="4" customFormat="1" ht="15.75" x14ac:dyDescent="0.25">
      <c r="A58" s="100" t="s">
        <v>10</v>
      </c>
      <c r="B58" s="59">
        <v>0</v>
      </c>
      <c r="C58" s="42">
        <v>5559</v>
      </c>
      <c r="D58" s="42">
        <v>1000</v>
      </c>
      <c r="E58" s="42">
        <v>1000</v>
      </c>
      <c r="F58" s="42">
        <v>1000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</row>
    <row r="59" spans="1:48" s="4" customFormat="1" ht="15" x14ac:dyDescent="0.2">
      <c r="A59" s="62" t="s">
        <v>24</v>
      </c>
      <c r="B59" s="60">
        <v>34918.400000000001</v>
      </c>
      <c r="C59" s="60">
        <v>37000</v>
      </c>
      <c r="D59" s="60">
        <v>38400</v>
      </c>
      <c r="E59" s="60">
        <v>38400</v>
      </c>
      <c r="F59" s="60">
        <v>38400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</row>
    <row r="60" spans="1:48" s="4" customFormat="1" ht="15.75" x14ac:dyDescent="0.25">
      <c r="A60" s="58" t="s">
        <v>6</v>
      </c>
      <c r="B60" s="42">
        <v>34918.400000000001</v>
      </c>
      <c r="C60" s="42">
        <v>37000</v>
      </c>
      <c r="D60" s="42">
        <v>38400</v>
      </c>
      <c r="E60" s="42">
        <v>38400</v>
      </c>
      <c r="F60" s="42">
        <v>38400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</row>
    <row r="61" spans="1:48" s="4" customFormat="1" ht="15.75" x14ac:dyDescent="0.25">
      <c r="A61" s="100" t="s">
        <v>15</v>
      </c>
      <c r="B61" s="42">
        <v>34174.370000000003</v>
      </c>
      <c r="C61" s="42">
        <v>35900</v>
      </c>
      <c r="D61" s="42">
        <v>37300</v>
      </c>
      <c r="E61" s="42">
        <v>37300</v>
      </c>
      <c r="F61" s="42">
        <v>37300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</row>
    <row r="62" spans="1:48" s="4" customFormat="1" ht="15.75" x14ac:dyDescent="0.25">
      <c r="A62" s="100" t="s">
        <v>14</v>
      </c>
      <c r="B62" s="59">
        <v>744.03</v>
      </c>
      <c r="C62" s="42">
        <v>1100</v>
      </c>
      <c r="D62" s="42">
        <v>1100</v>
      </c>
      <c r="E62" s="42">
        <v>1100</v>
      </c>
      <c r="F62" s="42">
        <v>1100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</row>
    <row r="63" spans="1:48" s="8" customFormat="1" ht="15.75" x14ac:dyDescent="0.25">
      <c r="A63" s="97" t="s">
        <v>42</v>
      </c>
      <c r="B63" s="98">
        <v>1400</v>
      </c>
      <c r="C63" s="98">
        <v>1400</v>
      </c>
      <c r="D63" s="98">
        <v>1400</v>
      </c>
      <c r="E63" s="98">
        <v>1400</v>
      </c>
      <c r="F63" s="98">
        <v>1400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</row>
    <row r="64" spans="1:48" s="4" customFormat="1" ht="15" x14ac:dyDescent="0.2">
      <c r="A64" s="62" t="s">
        <v>31</v>
      </c>
      <c r="B64" s="60">
        <v>1400</v>
      </c>
      <c r="C64" s="60">
        <v>1400</v>
      </c>
      <c r="D64" s="60">
        <v>1400</v>
      </c>
      <c r="E64" s="60">
        <v>1400</v>
      </c>
      <c r="F64" s="60">
        <v>1400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</row>
    <row r="65" spans="1:48" s="4" customFormat="1" ht="15.75" x14ac:dyDescent="0.25">
      <c r="A65" s="58" t="s">
        <v>6</v>
      </c>
      <c r="B65" s="59">
        <v>400</v>
      </c>
      <c r="C65" s="59">
        <v>102</v>
      </c>
      <c r="D65" s="42">
        <v>1000</v>
      </c>
      <c r="E65" s="42">
        <v>1000</v>
      </c>
      <c r="F65" s="42">
        <v>1000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</row>
    <row r="66" spans="1:48" s="4" customFormat="1" ht="15.75" x14ac:dyDescent="0.25">
      <c r="A66" s="100" t="s">
        <v>14</v>
      </c>
      <c r="B66" s="59">
        <v>400</v>
      </c>
      <c r="C66" s="59">
        <v>102</v>
      </c>
      <c r="D66" s="42">
        <v>1000</v>
      </c>
      <c r="E66" s="42">
        <v>1000</v>
      </c>
      <c r="F66" s="42">
        <v>1000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</row>
    <row r="67" spans="1:48" s="4" customFormat="1" ht="15.75" x14ac:dyDescent="0.25">
      <c r="A67" s="58" t="s">
        <v>7</v>
      </c>
      <c r="B67" s="42">
        <v>1000</v>
      </c>
      <c r="C67" s="42">
        <v>1298</v>
      </c>
      <c r="D67" s="59">
        <v>400</v>
      </c>
      <c r="E67" s="59">
        <v>400</v>
      </c>
      <c r="F67" s="59">
        <v>400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</row>
    <row r="68" spans="1:48" s="4" customFormat="1" ht="32.25" customHeight="1" x14ac:dyDescent="0.25">
      <c r="A68" s="100" t="s">
        <v>10</v>
      </c>
      <c r="B68" s="42">
        <v>1000</v>
      </c>
      <c r="C68" s="42">
        <v>1298</v>
      </c>
      <c r="D68" s="59">
        <v>400</v>
      </c>
      <c r="E68" s="59">
        <v>400</v>
      </c>
      <c r="F68" s="59">
        <v>400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</row>
    <row r="69" spans="1:48" s="4" customFormat="1" ht="31.5" x14ac:dyDescent="0.25">
      <c r="A69" s="97" t="s">
        <v>41</v>
      </c>
      <c r="B69" s="99">
        <v>122.52</v>
      </c>
      <c r="C69" s="99">
        <v>130</v>
      </c>
      <c r="D69" s="99">
        <v>130</v>
      </c>
      <c r="E69" s="99">
        <v>130</v>
      </c>
      <c r="F69" s="99">
        <v>130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</row>
    <row r="70" spans="1:48" s="8" customFormat="1" ht="15" x14ac:dyDescent="0.2">
      <c r="A70" s="62" t="s">
        <v>24</v>
      </c>
      <c r="B70" s="61">
        <v>122.52</v>
      </c>
      <c r="C70" s="61">
        <v>130</v>
      </c>
      <c r="D70" s="61">
        <v>130</v>
      </c>
      <c r="E70" s="61">
        <v>130</v>
      </c>
      <c r="F70" s="61">
        <v>130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</row>
    <row r="71" spans="1:48" s="4" customFormat="1" ht="15.75" x14ac:dyDescent="0.25">
      <c r="A71" s="58" t="s">
        <v>6</v>
      </c>
      <c r="B71" s="59">
        <v>122.52</v>
      </c>
      <c r="C71" s="59">
        <v>130</v>
      </c>
      <c r="D71" s="59">
        <v>130</v>
      </c>
      <c r="E71" s="59">
        <v>130</v>
      </c>
      <c r="F71" s="59">
        <v>130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</row>
    <row r="72" spans="1:48" s="4" customFormat="1" ht="15.75" x14ac:dyDescent="0.25">
      <c r="A72" s="100" t="s">
        <v>11</v>
      </c>
      <c r="B72" s="59">
        <v>122.52</v>
      </c>
      <c r="C72" s="59">
        <v>130</v>
      </c>
      <c r="D72" s="59">
        <v>130</v>
      </c>
      <c r="E72" s="59">
        <v>130</v>
      </c>
      <c r="F72" s="59">
        <v>130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</row>
    <row r="73" spans="1:48" s="4" customFormat="1" ht="15.75" x14ac:dyDescent="0.25">
      <c r="A73" s="97" t="s">
        <v>40</v>
      </c>
      <c r="B73" s="99">
        <v>52</v>
      </c>
      <c r="C73" s="99">
        <v>100</v>
      </c>
      <c r="D73" s="99">
        <v>100</v>
      </c>
      <c r="E73" s="99">
        <v>100</v>
      </c>
      <c r="F73" s="99">
        <v>100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</row>
    <row r="74" spans="1:48" s="4" customFormat="1" ht="15" x14ac:dyDescent="0.2">
      <c r="A74" s="62" t="s">
        <v>24</v>
      </c>
      <c r="B74" s="61">
        <v>52</v>
      </c>
      <c r="C74" s="61">
        <v>100</v>
      </c>
      <c r="D74" s="61">
        <v>100</v>
      </c>
      <c r="E74" s="61">
        <v>100</v>
      </c>
      <c r="F74" s="61">
        <v>100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</row>
    <row r="75" spans="1:48" s="8" customFormat="1" ht="15.75" x14ac:dyDescent="0.25">
      <c r="A75" s="58" t="s">
        <v>6</v>
      </c>
      <c r="B75" s="59">
        <v>52</v>
      </c>
      <c r="C75" s="59">
        <v>100</v>
      </c>
      <c r="D75" s="59">
        <v>100</v>
      </c>
      <c r="E75" s="59">
        <v>100</v>
      </c>
      <c r="F75" s="59">
        <v>100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</row>
    <row r="76" spans="1:48" s="4" customFormat="1" ht="15.75" x14ac:dyDescent="0.25">
      <c r="A76" s="100" t="s">
        <v>14</v>
      </c>
      <c r="B76" s="59">
        <v>52</v>
      </c>
      <c r="C76" s="59">
        <v>100</v>
      </c>
      <c r="D76" s="59">
        <v>100</v>
      </c>
      <c r="E76" s="59">
        <v>100</v>
      </c>
      <c r="F76" s="59">
        <v>100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</row>
    <row r="77" spans="1:48" s="4" customFormat="1" ht="43.5" customHeight="1" x14ac:dyDescent="0.25">
      <c r="A77" s="58" t="s">
        <v>39</v>
      </c>
      <c r="B77" s="42">
        <v>627556.1</v>
      </c>
      <c r="C77" s="42">
        <v>693273</v>
      </c>
      <c r="D77" s="42">
        <v>721660</v>
      </c>
      <c r="E77" s="42">
        <v>721660</v>
      </c>
      <c r="F77" s="42">
        <v>721660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</row>
    <row r="78" spans="1:48" s="4" customFormat="1" ht="31.5" x14ac:dyDescent="0.25">
      <c r="A78" s="97" t="s">
        <v>38</v>
      </c>
      <c r="B78" s="98">
        <v>613620.81000000006</v>
      </c>
      <c r="C78" s="98">
        <v>667250</v>
      </c>
      <c r="D78" s="98">
        <v>709410</v>
      </c>
      <c r="E78" s="98">
        <v>709410</v>
      </c>
      <c r="F78" s="98">
        <v>709410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</row>
    <row r="79" spans="1:48" s="4" customFormat="1" ht="15" x14ac:dyDescent="0.2">
      <c r="A79" s="62" t="s">
        <v>29</v>
      </c>
      <c r="B79" s="61">
        <v>40</v>
      </c>
      <c r="C79" s="61">
        <v>100</v>
      </c>
      <c r="D79" s="61">
        <v>100</v>
      </c>
      <c r="E79" s="61">
        <v>100</v>
      </c>
      <c r="F79" s="61">
        <v>100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</row>
    <row r="80" spans="1:48" s="4" customFormat="1" ht="15.75" x14ac:dyDescent="0.25">
      <c r="A80" s="58" t="s">
        <v>6</v>
      </c>
      <c r="B80" s="59">
        <v>40</v>
      </c>
      <c r="C80" s="59">
        <v>100</v>
      </c>
      <c r="D80" s="59">
        <v>100</v>
      </c>
      <c r="E80" s="59">
        <v>100</v>
      </c>
      <c r="F80" s="59">
        <v>100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</row>
    <row r="81" spans="1:48" s="8" customFormat="1" ht="15.75" x14ac:dyDescent="0.25">
      <c r="A81" s="100" t="s">
        <v>14</v>
      </c>
      <c r="B81" s="59">
        <v>40</v>
      </c>
      <c r="C81" s="59">
        <v>100</v>
      </c>
      <c r="D81" s="59">
        <v>100</v>
      </c>
      <c r="E81" s="59">
        <v>100</v>
      </c>
      <c r="F81" s="59">
        <v>100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</row>
    <row r="82" spans="1:48" s="4" customFormat="1" ht="15" x14ac:dyDescent="0.2">
      <c r="A82" s="62" t="s">
        <v>27</v>
      </c>
      <c r="B82" s="60">
        <v>1496</v>
      </c>
      <c r="C82" s="60">
        <v>1200</v>
      </c>
      <c r="D82" s="60">
        <v>1690</v>
      </c>
      <c r="E82" s="60">
        <v>1690</v>
      </c>
      <c r="F82" s="60">
        <v>1690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</row>
    <row r="83" spans="1:48" s="4" customFormat="1" ht="15.75" x14ac:dyDescent="0.25">
      <c r="A83" s="58" t="s">
        <v>6</v>
      </c>
      <c r="B83" s="42">
        <v>1496</v>
      </c>
      <c r="C83" s="42">
        <v>1200</v>
      </c>
      <c r="D83" s="42">
        <v>1690</v>
      </c>
      <c r="E83" s="42">
        <v>1690</v>
      </c>
      <c r="F83" s="42">
        <v>1690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</row>
    <row r="84" spans="1:48" s="4" customFormat="1" ht="15.75" x14ac:dyDescent="0.25">
      <c r="A84" s="100" t="s">
        <v>15</v>
      </c>
      <c r="B84" s="59">
        <v>530</v>
      </c>
      <c r="C84" s="59">
        <v>100</v>
      </c>
      <c r="D84" s="59">
        <v>50</v>
      </c>
      <c r="E84" s="59">
        <v>50</v>
      </c>
      <c r="F84" s="59">
        <v>50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</row>
    <row r="85" spans="1:48" s="4" customFormat="1" ht="15.75" x14ac:dyDescent="0.25">
      <c r="A85" s="100" t="s">
        <v>14</v>
      </c>
      <c r="B85" s="59">
        <v>966</v>
      </c>
      <c r="C85" s="42">
        <v>1100</v>
      </c>
      <c r="D85" s="42">
        <v>1640</v>
      </c>
      <c r="E85" s="42">
        <v>1640</v>
      </c>
      <c r="F85" s="42">
        <v>1640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</row>
    <row r="86" spans="1:48" s="4" customFormat="1" ht="15" x14ac:dyDescent="0.2">
      <c r="A86" s="62" t="s">
        <v>26</v>
      </c>
      <c r="B86" s="60">
        <v>46208.01</v>
      </c>
      <c r="C86" s="60">
        <v>59350</v>
      </c>
      <c r="D86" s="60">
        <v>55570</v>
      </c>
      <c r="E86" s="60">
        <v>55570</v>
      </c>
      <c r="F86" s="60">
        <v>55570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</row>
    <row r="87" spans="1:48" s="4" customFormat="1" ht="15.75" x14ac:dyDescent="0.25">
      <c r="A87" s="58" t="s">
        <v>6</v>
      </c>
      <c r="B87" s="42">
        <v>45868.37</v>
      </c>
      <c r="C87" s="42">
        <v>59200</v>
      </c>
      <c r="D87" s="42">
        <v>55570</v>
      </c>
      <c r="E87" s="42">
        <v>55570</v>
      </c>
      <c r="F87" s="42">
        <v>55570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</row>
    <row r="88" spans="1:48" s="4" customFormat="1" ht="15.75" x14ac:dyDescent="0.25">
      <c r="A88" s="100" t="s">
        <v>14</v>
      </c>
      <c r="B88" s="42">
        <v>45133.06</v>
      </c>
      <c r="C88" s="42">
        <v>58500</v>
      </c>
      <c r="D88" s="42">
        <v>54870</v>
      </c>
      <c r="E88" s="42">
        <v>54870</v>
      </c>
      <c r="F88" s="42">
        <v>54870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</row>
    <row r="89" spans="1:48" s="4" customFormat="1" ht="15.75" x14ac:dyDescent="0.25">
      <c r="A89" s="100" t="s">
        <v>13</v>
      </c>
      <c r="B89" s="59">
        <v>735.31</v>
      </c>
      <c r="C89" s="59">
        <v>700</v>
      </c>
      <c r="D89" s="59">
        <v>700</v>
      </c>
      <c r="E89" s="59">
        <v>700</v>
      </c>
      <c r="F89" s="59">
        <v>700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</row>
    <row r="90" spans="1:48" s="4" customFormat="1" ht="15.75" x14ac:dyDescent="0.25">
      <c r="A90" s="58" t="s">
        <v>7</v>
      </c>
      <c r="B90" s="59">
        <v>339.64</v>
      </c>
      <c r="C90" s="59">
        <v>150</v>
      </c>
      <c r="D90" s="59">
        <v>0</v>
      </c>
      <c r="E90" s="59">
        <v>0</v>
      </c>
      <c r="F90" s="59">
        <v>0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</row>
    <row r="91" spans="1:48" s="4" customFormat="1" ht="15.75" x14ac:dyDescent="0.25">
      <c r="A91" s="100" t="s">
        <v>10</v>
      </c>
      <c r="B91" s="59">
        <v>339.64</v>
      </c>
      <c r="C91" s="59">
        <v>150</v>
      </c>
      <c r="D91" s="59">
        <v>0</v>
      </c>
      <c r="E91" s="59">
        <v>0</v>
      </c>
      <c r="F91" s="59">
        <v>0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</row>
    <row r="92" spans="1:48" s="4" customFormat="1" ht="15" x14ac:dyDescent="0.2">
      <c r="A92" s="62" t="s">
        <v>24</v>
      </c>
      <c r="B92" s="60">
        <v>565876.80000000005</v>
      </c>
      <c r="C92" s="60">
        <v>606500</v>
      </c>
      <c r="D92" s="60">
        <v>652000</v>
      </c>
      <c r="E92" s="60">
        <v>652000</v>
      </c>
      <c r="F92" s="60">
        <v>652000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</row>
    <row r="93" spans="1:48" s="4" customFormat="1" ht="15.75" x14ac:dyDescent="0.25">
      <c r="A93" s="58" t="s">
        <v>6</v>
      </c>
      <c r="B93" s="42">
        <v>565876.80000000005</v>
      </c>
      <c r="C93" s="42">
        <v>606500</v>
      </c>
      <c r="D93" s="42">
        <v>652000</v>
      </c>
      <c r="E93" s="42">
        <v>652000</v>
      </c>
      <c r="F93" s="42">
        <v>652000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</row>
    <row r="94" spans="1:48" s="4" customFormat="1" ht="15.75" x14ac:dyDescent="0.25">
      <c r="A94" s="100" t="s">
        <v>15</v>
      </c>
      <c r="B94" s="42">
        <v>542838.04</v>
      </c>
      <c r="C94" s="42">
        <v>580000</v>
      </c>
      <c r="D94" s="42">
        <v>625000</v>
      </c>
      <c r="E94" s="42">
        <v>625000</v>
      </c>
      <c r="F94" s="42">
        <v>625000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</row>
    <row r="95" spans="1:48" s="4" customFormat="1" ht="15.75" x14ac:dyDescent="0.25">
      <c r="A95" s="100" t="s">
        <v>14</v>
      </c>
      <c r="B95" s="42">
        <v>23038.76</v>
      </c>
      <c r="C95" s="42">
        <v>26500</v>
      </c>
      <c r="D95" s="42">
        <v>27000</v>
      </c>
      <c r="E95" s="42">
        <v>27000</v>
      </c>
      <c r="F95" s="42">
        <v>27000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</row>
    <row r="96" spans="1:48" s="4" customFormat="1" ht="15" x14ac:dyDescent="0.2">
      <c r="A96" s="62" t="s">
        <v>22</v>
      </c>
      <c r="B96" s="101"/>
      <c r="C96" s="61">
        <v>100</v>
      </c>
      <c r="D96" s="61">
        <v>50</v>
      </c>
      <c r="E96" s="61">
        <v>50</v>
      </c>
      <c r="F96" s="61">
        <v>50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</row>
    <row r="97" spans="1:48" s="4" customFormat="1" ht="15.75" x14ac:dyDescent="0.25">
      <c r="A97" s="58" t="s">
        <v>6</v>
      </c>
      <c r="B97" s="59">
        <v>0</v>
      </c>
      <c r="C97" s="59">
        <v>100</v>
      </c>
      <c r="D97" s="59">
        <v>50</v>
      </c>
      <c r="E97" s="59">
        <v>50</v>
      </c>
      <c r="F97" s="59">
        <v>50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</row>
    <row r="98" spans="1:48" s="4" customFormat="1" ht="15.75" x14ac:dyDescent="0.25">
      <c r="A98" s="100" t="s">
        <v>14</v>
      </c>
      <c r="B98" s="59">
        <v>0</v>
      </c>
      <c r="C98" s="59">
        <v>100</v>
      </c>
      <c r="D98" s="59">
        <v>50</v>
      </c>
      <c r="E98" s="59">
        <v>50</v>
      </c>
      <c r="F98" s="59">
        <v>50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</row>
    <row r="99" spans="1:48" s="4" customFormat="1" ht="15.75" x14ac:dyDescent="0.25">
      <c r="A99" s="97" t="s">
        <v>37</v>
      </c>
      <c r="B99" s="98">
        <v>13935.29</v>
      </c>
      <c r="C99" s="98">
        <v>26023</v>
      </c>
      <c r="D99" s="98">
        <v>12250</v>
      </c>
      <c r="E99" s="98">
        <v>12250</v>
      </c>
      <c r="F99" s="98">
        <v>12250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</row>
    <row r="100" spans="1:48" s="4" customFormat="1" ht="15" x14ac:dyDescent="0.2">
      <c r="A100" s="62" t="s">
        <v>29</v>
      </c>
      <c r="B100" s="101"/>
      <c r="C100" s="60">
        <v>2900</v>
      </c>
      <c r="D100" s="61">
        <v>850</v>
      </c>
      <c r="E100" s="61">
        <v>850</v>
      </c>
      <c r="F100" s="61">
        <v>850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</row>
    <row r="101" spans="1:48" s="4" customFormat="1" ht="15.75" x14ac:dyDescent="0.25">
      <c r="A101" s="58" t="s">
        <v>7</v>
      </c>
      <c r="B101" s="59">
        <v>0</v>
      </c>
      <c r="C101" s="42">
        <v>2900</v>
      </c>
      <c r="D101" s="59">
        <v>850</v>
      </c>
      <c r="E101" s="59">
        <v>850</v>
      </c>
      <c r="F101" s="59">
        <v>850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</row>
    <row r="102" spans="1:48" s="4" customFormat="1" ht="15.75" x14ac:dyDescent="0.25">
      <c r="A102" s="100" t="s">
        <v>10</v>
      </c>
      <c r="B102" s="59">
        <v>0</v>
      </c>
      <c r="C102" s="42">
        <v>2900</v>
      </c>
      <c r="D102" s="59">
        <v>850</v>
      </c>
      <c r="E102" s="59">
        <v>850</v>
      </c>
      <c r="F102" s="59">
        <v>850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</row>
    <row r="103" spans="1:48" s="4" customFormat="1" ht="21.75" customHeight="1" x14ac:dyDescent="0.2">
      <c r="A103" s="62" t="s">
        <v>26</v>
      </c>
      <c r="B103" s="60">
        <v>10995.49</v>
      </c>
      <c r="C103" s="60">
        <v>20717</v>
      </c>
      <c r="D103" s="60">
        <v>6300</v>
      </c>
      <c r="E103" s="60">
        <v>6300</v>
      </c>
      <c r="F103" s="60">
        <v>6300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</row>
    <row r="104" spans="1:48" s="4" customFormat="1" ht="15.75" x14ac:dyDescent="0.25">
      <c r="A104" s="58" t="s">
        <v>7</v>
      </c>
      <c r="B104" s="42">
        <v>10995.49</v>
      </c>
      <c r="C104" s="42">
        <v>20717</v>
      </c>
      <c r="D104" s="42">
        <v>6300</v>
      </c>
      <c r="E104" s="42">
        <v>6300</v>
      </c>
      <c r="F104" s="42">
        <v>6300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</row>
    <row r="105" spans="1:48" s="4" customFormat="1" ht="15.75" x14ac:dyDescent="0.25">
      <c r="A105" s="100" t="s">
        <v>10</v>
      </c>
      <c r="B105" s="42">
        <v>2016.74</v>
      </c>
      <c r="C105" s="42">
        <v>19000</v>
      </c>
      <c r="D105" s="42">
        <v>5300</v>
      </c>
      <c r="E105" s="42">
        <v>5300</v>
      </c>
      <c r="F105" s="42">
        <v>5300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</row>
    <row r="106" spans="1:48" s="8" customFormat="1" ht="15.75" x14ac:dyDescent="0.25">
      <c r="A106" s="100" t="s">
        <v>9</v>
      </c>
      <c r="B106" s="42">
        <v>8978.75</v>
      </c>
      <c r="C106" s="42">
        <v>1717</v>
      </c>
      <c r="D106" s="42">
        <v>1000</v>
      </c>
      <c r="E106" s="42">
        <v>1000</v>
      </c>
      <c r="F106" s="42">
        <v>1000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</row>
    <row r="107" spans="1:48" s="4" customFormat="1" ht="15" x14ac:dyDescent="0.2">
      <c r="A107" s="62" t="s">
        <v>24</v>
      </c>
      <c r="B107" s="60">
        <v>1893.2</v>
      </c>
      <c r="C107" s="61">
        <v>500</v>
      </c>
      <c r="D107" s="60">
        <v>5000</v>
      </c>
      <c r="E107" s="60">
        <v>5000</v>
      </c>
      <c r="F107" s="60">
        <v>5000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</row>
    <row r="108" spans="1:48" s="4" customFormat="1" ht="15.75" x14ac:dyDescent="0.25">
      <c r="A108" s="58" t="s">
        <v>7</v>
      </c>
      <c r="B108" s="42">
        <v>1893.2</v>
      </c>
      <c r="C108" s="59">
        <v>500</v>
      </c>
      <c r="D108" s="42">
        <v>5000</v>
      </c>
      <c r="E108" s="42">
        <v>5000</v>
      </c>
      <c r="F108" s="42">
        <v>5000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</row>
    <row r="109" spans="1:48" s="4" customFormat="1" ht="15.75" x14ac:dyDescent="0.25">
      <c r="A109" s="100" t="s">
        <v>10</v>
      </c>
      <c r="B109" s="42">
        <v>1893.2</v>
      </c>
      <c r="C109" s="59">
        <v>500</v>
      </c>
      <c r="D109" s="42">
        <v>5000</v>
      </c>
      <c r="E109" s="42">
        <v>5000</v>
      </c>
      <c r="F109" s="42">
        <v>5000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</row>
    <row r="110" spans="1:48" s="4" customFormat="1" ht="15" x14ac:dyDescent="0.2">
      <c r="A110" s="62" t="s">
        <v>22</v>
      </c>
      <c r="B110" s="60">
        <v>1046.5999999999999</v>
      </c>
      <c r="C110" s="60">
        <v>1906</v>
      </c>
      <c r="D110" s="61">
        <v>100</v>
      </c>
      <c r="E110" s="61">
        <v>100</v>
      </c>
      <c r="F110" s="61">
        <v>100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</row>
    <row r="111" spans="1:48" s="4" customFormat="1" ht="15.75" x14ac:dyDescent="0.25">
      <c r="A111" s="58" t="s">
        <v>7</v>
      </c>
      <c r="B111" s="42">
        <v>1046.5999999999999</v>
      </c>
      <c r="C111" s="42">
        <v>1906</v>
      </c>
      <c r="D111" s="59">
        <v>100</v>
      </c>
      <c r="E111" s="59">
        <v>100</v>
      </c>
      <c r="F111" s="59">
        <v>100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</row>
    <row r="112" spans="1:48" s="4" customFormat="1" ht="15.75" x14ac:dyDescent="0.25">
      <c r="A112" s="100" t="s">
        <v>10</v>
      </c>
      <c r="B112" s="42">
        <v>1046.5999999999999</v>
      </c>
      <c r="C112" s="42">
        <v>1906</v>
      </c>
      <c r="D112" s="59">
        <v>100</v>
      </c>
      <c r="E112" s="59">
        <v>100</v>
      </c>
      <c r="F112" s="59">
        <v>100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</row>
    <row r="113" spans="1:48" s="4" customFormat="1" x14ac:dyDescent="0.15">
      <c r="A113" s="1"/>
      <c r="B113" s="1"/>
      <c r="C113" s="1"/>
      <c r="D113" s="1"/>
      <c r="E113" s="1"/>
      <c r="F113" s="1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</row>
    <row r="114" spans="1:48" s="4" customFormat="1" ht="15" x14ac:dyDescent="0.2">
      <c r="A114" s="132" t="s">
        <v>111</v>
      </c>
      <c r="B114" s="132"/>
      <c r="C114" s="132"/>
      <c r="D114" s="132"/>
      <c r="E114" s="132"/>
      <c r="F114" s="132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</row>
    <row r="115" spans="1:48" s="4" customFormat="1" ht="15" x14ac:dyDescent="0.2">
      <c r="A115" s="10"/>
      <c r="B115" s="10"/>
      <c r="C115" s="10"/>
      <c r="D115" s="10"/>
      <c r="E115" s="10"/>
      <c r="F115" s="10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</row>
    <row r="116" spans="1:48" s="4" customFormat="1" ht="15" x14ac:dyDescent="0.2">
      <c r="A116" s="104" t="s">
        <v>120</v>
      </c>
      <c r="B116" s="10"/>
      <c r="C116" s="10"/>
      <c r="D116" s="10"/>
      <c r="E116" s="10"/>
      <c r="F116" s="10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</row>
    <row r="117" spans="1:48" s="4" customFormat="1" ht="15" x14ac:dyDescent="0.2">
      <c r="A117" s="50" t="s">
        <v>121</v>
      </c>
      <c r="B117" s="10"/>
      <c r="C117" s="10"/>
      <c r="D117" s="10"/>
      <c r="E117" s="10"/>
      <c r="F117" s="10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</row>
    <row r="118" spans="1:48" s="4" customFormat="1" ht="25.5" customHeight="1" x14ac:dyDescent="0.2">
      <c r="A118" s="50"/>
      <c r="B118" s="10"/>
      <c r="C118" s="10"/>
      <c r="D118" s="10"/>
      <c r="E118" s="10"/>
      <c r="F118" s="10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</row>
    <row r="119" spans="1:48" s="4" customFormat="1" ht="16.5" customHeight="1" x14ac:dyDescent="0.25">
      <c r="A119" s="51" t="s">
        <v>117</v>
      </c>
      <c r="B119" s="10"/>
      <c r="C119" s="10"/>
      <c r="D119" s="10"/>
      <c r="E119" s="10"/>
      <c r="F119" s="106" t="s">
        <v>112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</row>
    <row r="120" spans="1:48" s="4" customFormat="1" ht="15" x14ac:dyDescent="0.2">
      <c r="A120" s="51" t="s">
        <v>118</v>
      </c>
      <c r="B120" s="10"/>
      <c r="C120" s="10"/>
      <c r="D120" s="10"/>
      <c r="E120" s="10"/>
      <c r="F120" s="105" t="s">
        <v>113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</row>
    <row r="121" spans="1:48" s="4" customFormat="1" ht="15" x14ac:dyDescent="0.2">
      <c r="A121" s="51" t="s">
        <v>116</v>
      </c>
      <c r="B121" s="10"/>
      <c r="C121" s="10"/>
      <c r="D121" s="10"/>
      <c r="E121" s="10"/>
      <c r="F121" s="10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</row>
    <row r="122" spans="1:48" s="4" customFormat="1" x14ac:dyDescent="0.15">
      <c r="A122" s="1"/>
      <c r="B122" s="1"/>
      <c r="C122" s="1"/>
      <c r="D122" s="1"/>
      <c r="E122" s="1"/>
      <c r="F122" s="1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</row>
    <row r="123" spans="1:48" s="4" customFormat="1" x14ac:dyDescent="0.15">
      <c r="A123" s="1"/>
      <c r="B123" s="1"/>
      <c r="C123" s="1"/>
      <c r="D123" s="1"/>
      <c r="E123" s="1"/>
      <c r="F123" s="1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</row>
    <row r="124" spans="1:48" x14ac:dyDescent="0.15"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</row>
    <row r="125" spans="1:48" x14ac:dyDescent="0.15"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</row>
    <row r="126" spans="1:48" x14ac:dyDescent="0.15"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</row>
    <row r="127" spans="1:48" x14ac:dyDescent="0.15"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</row>
    <row r="128" spans="1:48" x14ac:dyDescent="0.15"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</row>
    <row r="129" spans="7:48" x14ac:dyDescent="0.15"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</row>
    <row r="130" spans="7:48" x14ac:dyDescent="0.15"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</row>
    <row r="131" spans="7:48" x14ac:dyDescent="0.15"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</row>
    <row r="132" spans="7:48" x14ac:dyDescent="0.15"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</row>
    <row r="133" spans="7:48" x14ac:dyDescent="0.15"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</row>
    <row r="134" spans="7:48" x14ac:dyDescent="0.15"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</row>
    <row r="135" spans="7:48" x14ac:dyDescent="0.15"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</row>
    <row r="136" spans="7:48" x14ac:dyDescent="0.15"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</row>
    <row r="137" spans="7:48" x14ac:dyDescent="0.15"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</row>
    <row r="138" spans="7:48" x14ac:dyDescent="0.15"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</row>
    <row r="139" spans="7:48" x14ac:dyDescent="0.15"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</row>
    <row r="140" spans="7:48" x14ac:dyDescent="0.15"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</row>
    <row r="141" spans="7:48" x14ac:dyDescent="0.15"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</row>
    <row r="142" spans="7:48" x14ac:dyDescent="0.15"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</row>
    <row r="143" spans="7:48" x14ac:dyDescent="0.15"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</row>
    <row r="144" spans="7:48" x14ac:dyDescent="0.15"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</row>
    <row r="145" spans="7:48" x14ac:dyDescent="0.15"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</row>
    <row r="146" spans="7:48" x14ac:dyDescent="0.15"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</row>
    <row r="147" spans="7:48" x14ac:dyDescent="0.15"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</row>
    <row r="148" spans="7:48" x14ac:dyDescent="0.15"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</row>
    <row r="149" spans="7:48" x14ac:dyDescent="0.15"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</row>
    <row r="150" spans="7:48" x14ac:dyDescent="0.15"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</row>
    <row r="151" spans="7:48" x14ac:dyDescent="0.15"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</row>
    <row r="152" spans="7:48" x14ac:dyDescent="0.15"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</row>
    <row r="153" spans="7:48" x14ac:dyDescent="0.15"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</row>
    <row r="154" spans="7:48" x14ac:dyDescent="0.15"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</row>
    <row r="155" spans="7:48" x14ac:dyDescent="0.15"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</row>
    <row r="156" spans="7:48" x14ac:dyDescent="0.15"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</row>
    <row r="157" spans="7:48" x14ac:dyDescent="0.15"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</row>
    <row r="158" spans="7:48" x14ac:dyDescent="0.15"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</row>
    <row r="159" spans="7:48" x14ac:dyDescent="0.15"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</row>
    <row r="160" spans="7:48" x14ac:dyDescent="0.15"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</row>
    <row r="161" spans="7:48" x14ac:dyDescent="0.15"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</row>
    <row r="162" spans="7:48" x14ac:dyDescent="0.15"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</row>
    <row r="163" spans="7:48" x14ac:dyDescent="0.15"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</row>
    <row r="164" spans="7:48" x14ac:dyDescent="0.15"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</row>
    <row r="165" spans="7:48" x14ac:dyDescent="0.15"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</row>
    <row r="166" spans="7:48" x14ac:dyDescent="0.15"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</row>
    <row r="167" spans="7:48" x14ac:dyDescent="0.15"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</row>
    <row r="168" spans="7:48" x14ac:dyDescent="0.15"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</row>
    <row r="169" spans="7:48" x14ac:dyDescent="0.15"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</row>
    <row r="170" spans="7:48" x14ac:dyDescent="0.15"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</row>
    <row r="171" spans="7:48" x14ac:dyDescent="0.15"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</row>
    <row r="172" spans="7:48" x14ac:dyDescent="0.15"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</row>
    <row r="173" spans="7:48" x14ac:dyDescent="0.15"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</row>
    <row r="174" spans="7:48" x14ac:dyDescent="0.15"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</row>
    <row r="175" spans="7:48" x14ac:dyDescent="0.15"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</row>
    <row r="176" spans="7:48" x14ac:dyDescent="0.15"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</row>
    <row r="177" spans="7:48" x14ac:dyDescent="0.15"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</row>
    <row r="178" spans="7:48" x14ac:dyDescent="0.15"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</row>
    <row r="179" spans="7:48" x14ac:dyDescent="0.15"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</row>
    <row r="180" spans="7:48" x14ac:dyDescent="0.15"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</row>
    <row r="181" spans="7:48" x14ac:dyDescent="0.15"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</row>
    <row r="182" spans="7:48" x14ac:dyDescent="0.15"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</row>
    <row r="183" spans="7:48" x14ac:dyDescent="0.15"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</row>
    <row r="184" spans="7:48" x14ac:dyDescent="0.15"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</row>
    <row r="185" spans="7:48" x14ac:dyDescent="0.15"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</row>
    <row r="186" spans="7:48" x14ac:dyDescent="0.15"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</row>
    <row r="187" spans="7:48" x14ac:dyDescent="0.15"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</row>
    <row r="188" spans="7:48" x14ac:dyDescent="0.15"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</row>
    <row r="189" spans="7:48" x14ac:dyDescent="0.15"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</row>
    <row r="190" spans="7:48" x14ac:dyDescent="0.15"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</row>
  </sheetData>
  <mergeCells count="3">
    <mergeCell ref="A1:F1"/>
    <mergeCell ref="A3:F3"/>
    <mergeCell ref="A114:F114"/>
  </mergeCells>
  <pageMargins left="0.74803149606299213" right="0.74803149606299213" top="0.98425196850393704" bottom="0.98425196850393704" header="0.51181102362204722" footer="0.51181102362204722"/>
  <pageSetup paperSize="9" scale="49" orientation="landscape" r:id="rId1"/>
  <rowBreaks count="2" manualBreakCount="2">
    <brk id="40" max="7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4</vt:i4>
      </vt:variant>
    </vt:vector>
  </HeadingPairs>
  <TitlesOfParts>
    <vt:vector size="11" baseType="lpstr">
      <vt:lpstr>Sažetak</vt:lpstr>
      <vt:lpstr>P i R prema ek.klasifikaciji</vt:lpstr>
      <vt:lpstr>P i R prema izvorima finan.</vt:lpstr>
      <vt:lpstr>R prema funkcijskoj klasif.</vt:lpstr>
      <vt:lpstr>Račun financiranja</vt:lpstr>
      <vt:lpstr>Rač.finan.prema izvorima</vt:lpstr>
      <vt:lpstr>Posebni dio</vt:lpstr>
      <vt:lpstr>'P i R prema ek.klasifikaciji'!Podrucje_ispisa</vt:lpstr>
      <vt:lpstr>'P i R prema izvorima finan.'!Podrucje_ispisa</vt:lpstr>
      <vt:lpstr>'Posebni dio'!Podrucje_ispisa</vt:lpstr>
      <vt:lpstr>'R prema funkcijskoj klasif.'!Podrucje_ispisa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- PROJEKCIJE</dc:title>
  <dc:creator>Korisnik</dc:creator>
  <cp:lastModifiedBy>Korisnik</cp:lastModifiedBy>
  <cp:lastPrinted>2025-12-30T08:55:31Z</cp:lastPrinted>
  <dcterms:created xsi:type="dcterms:W3CDTF">2025-10-21T07:22:27Z</dcterms:created>
  <dcterms:modified xsi:type="dcterms:W3CDTF">2025-12-30T09:14:26Z</dcterms:modified>
</cp:coreProperties>
</file>