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odišnji izvještaj o izvršenju financijskog plana za 2025. godinu\"/>
    </mc:Choice>
  </mc:AlternateContent>
  <xr:revisionPtr revIDLastSave="0" documentId="13_ncr:1_{FE0813EA-A72F-42E2-9104-C144FF187ED3}" xr6:coauthVersionLast="36" xr6:coauthVersionMax="36" xr10:uidLastSave="{00000000-0000-0000-0000-000000000000}"/>
  <bookViews>
    <workbookView xWindow="0" yWindow="0" windowWidth="28800" windowHeight="11625" activeTab="6" xr2:uid="{00000000-000D-0000-FFFF-FFFF00000000}"/>
  </bookViews>
  <sheets>
    <sheet name="Sažetak" sheetId="1" r:id="rId1"/>
    <sheet name="P i R - Tablica 1" sheetId="2" r:id="rId2"/>
    <sheet name="P i R - Tablica 2" sheetId="3" r:id="rId3"/>
    <sheet name="R - Tablica 3" sheetId="4" r:id="rId4"/>
    <sheet name="Rač fin - Tablica 4" sheetId="5" r:id="rId5"/>
    <sheet name="Rač fin - Tablica 5" sheetId="6" r:id="rId6"/>
    <sheet name="Posebni dio - Tablica 6" sheetId="7" r:id="rId7"/>
  </sheets>
  <definedNames>
    <definedName name="_xlnm.Print_Area" localSheetId="6">'Posebni dio - Tablica 6'!$A$1:$E$177</definedName>
  </definedNames>
  <calcPr calcId="191029"/>
</workbook>
</file>

<file path=xl/calcChain.xml><?xml version="1.0" encoding="utf-8"?>
<calcChain xmlns="http://schemas.openxmlformats.org/spreadsheetml/2006/main">
  <c r="G20" i="6" l="1"/>
  <c r="F20" i="6"/>
  <c r="G19" i="6"/>
  <c r="F19" i="6"/>
  <c r="E18" i="6"/>
  <c r="D18" i="6"/>
  <c r="C18" i="6"/>
  <c r="B18" i="6"/>
  <c r="G17" i="6"/>
  <c r="F17" i="6"/>
  <c r="E16" i="6"/>
  <c r="D16" i="6"/>
  <c r="C16" i="6"/>
  <c r="C22" i="6" s="1"/>
  <c r="B16" i="6"/>
  <c r="B22" i="6" s="1"/>
  <c r="G10" i="6"/>
  <c r="F10" i="6"/>
  <c r="E9" i="6"/>
  <c r="G9" i="6" s="1"/>
  <c r="D9" i="6"/>
  <c r="C9" i="6"/>
  <c r="B9" i="6"/>
  <c r="G8" i="6"/>
  <c r="F8" i="6"/>
  <c r="E7" i="6"/>
  <c r="G7" i="6" s="1"/>
  <c r="D7" i="6"/>
  <c r="C7" i="6"/>
  <c r="B7" i="6"/>
  <c r="G6" i="6"/>
  <c r="F6" i="6"/>
  <c r="E5" i="6"/>
  <c r="E12" i="6" s="1"/>
  <c r="D5" i="6"/>
  <c r="D12" i="6" s="1"/>
  <c r="C5" i="6"/>
  <c r="C12" i="6" s="1"/>
  <c r="B5" i="6"/>
  <c r="B12" i="6" s="1"/>
  <c r="B8" i="5"/>
  <c r="C8" i="5"/>
  <c r="C7" i="5" s="1"/>
  <c r="C13" i="5" s="1"/>
  <c r="D8" i="5"/>
  <c r="E8" i="5"/>
  <c r="F8" i="5" s="1"/>
  <c r="F9" i="5"/>
  <c r="G9" i="5"/>
  <c r="B10" i="5"/>
  <c r="C10" i="5"/>
  <c r="D10" i="5"/>
  <c r="E10" i="5"/>
  <c r="F11" i="5"/>
  <c r="G11" i="5"/>
  <c r="F15" i="5"/>
  <c r="G15" i="5"/>
  <c r="B16" i="5"/>
  <c r="B23" i="5" s="1"/>
  <c r="B17" i="5"/>
  <c r="C17" i="5"/>
  <c r="D17" i="5"/>
  <c r="D16" i="5" s="1"/>
  <c r="D23" i="5" s="1"/>
  <c r="E17" i="5"/>
  <c r="F17" i="5" s="1"/>
  <c r="F18" i="5"/>
  <c r="G18" i="5"/>
  <c r="B19" i="5"/>
  <c r="C19" i="5"/>
  <c r="C16" i="5" s="1"/>
  <c r="C23" i="5" s="1"/>
  <c r="D19" i="5"/>
  <c r="E19" i="5"/>
  <c r="F20" i="5"/>
  <c r="G20" i="5"/>
  <c r="F21" i="5"/>
  <c r="G21" i="5"/>
  <c r="F10" i="5" l="1"/>
  <c r="F19" i="5"/>
  <c r="B7" i="5"/>
  <c r="B13" i="5" s="1"/>
  <c r="D7" i="5"/>
  <c r="D13" i="5" s="1"/>
  <c r="G18" i="6"/>
  <c r="E22" i="6"/>
  <c r="G22" i="6" s="1"/>
  <c r="F7" i="6"/>
  <c r="D22" i="6"/>
  <c r="F5" i="6"/>
  <c r="F9" i="6"/>
  <c r="G5" i="6"/>
  <c r="G12" i="6"/>
  <c r="F12" i="6"/>
  <c r="F16" i="6"/>
  <c r="F18" i="6"/>
  <c r="G16" i="6"/>
  <c r="G10" i="5"/>
  <c r="G8" i="5"/>
  <c r="E7" i="5"/>
  <c r="G19" i="5"/>
  <c r="G17" i="5"/>
  <c r="E16" i="5"/>
  <c r="F22" i="6" l="1"/>
  <c r="E13" i="5"/>
  <c r="G7" i="5"/>
  <c r="F7" i="5"/>
  <c r="E23" i="5"/>
  <c r="F16" i="5"/>
  <c r="G16" i="5"/>
  <c r="F23" i="5" l="1"/>
  <c r="G23" i="5"/>
  <c r="F13" i="5"/>
  <c r="G13" i="5"/>
</calcChain>
</file>

<file path=xl/sharedStrings.xml><?xml version="1.0" encoding="utf-8"?>
<sst xmlns="http://schemas.openxmlformats.org/spreadsheetml/2006/main" count="398" uniqueCount="194">
  <si>
    <t>Oznaka</t>
  </si>
  <si>
    <t>Ostvarenje / Izvršenje 2024. (1)</t>
  </si>
  <si>
    <t>Izvorni plan 2025. (2)</t>
  </si>
  <si>
    <t>Tekući plan 2025. (3)</t>
  </si>
  <si>
    <t>Ostvarenje / Izvršenje 31.12.2025. (4)</t>
  </si>
  <si>
    <t>Indeks % (5=4/1)</t>
  </si>
  <si>
    <t>Indeks % (6=4/3)</t>
  </si>
  <si>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</si>
  <si>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</si>
  <si>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</si>
  <si>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</si>
  <si>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</si>
  <si>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</si>
  <si>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</si>
  <si>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</si>
  <si>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</si>
  <si>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</si>
  <si>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</si>
  <si>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</si>
  <si>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VARAŽDINSKA ŽUPANIJA</t>
  </si>
  <si>
    <t>OSNOVNA ŠKOLA BELETINEC</t>
  </si>
  <si>
    <t>Stjepana Radića 4, Beletinec, 42214 Sveti Ilija</t>
  </si>
  <si>
    <t>OIB: 60698725264</t>
  </si>
  <si>
    <t>Telefon: 042/749-383</t>
  </si>
  <si>
    <t xml:space="preserve">e-mail: tajnistvo@os-beletinec.skole.hr </t>
  </si>
  <si>
    <t>PRIJEDLOG GODIŠNJEG IZVJEŠTAJA O IZVRŠENJU FINANCIJSKOG PLANA</t>
  </si>
  <si>
    <t>OSNOVNE ŠKOLE BELETINEC</t>
  </si>
  <si>
    <t>I. OPĆI DIO</t>
  </si>
  <si>
    <t>Članak 1.</t>
  </si>
  <si>
    <t>SAŽETAK RAČUNA PRIHODA I RASHODA I RAČUNA FINANCIRANJA</t>
  </si>
  <si>
    <t>ZA 2025. GODINU</t>
  </si>
  <si>
    <t xml:space="preserve">Sažetak godišnjeg izvještaja o izvršenju Financijskog plana za 2025. godinu izgleda kako slijedi: </t>
  </si>
  <si>
    <t>SVEUKUPNO RASHODI</t>
  </si>
  <si>
    <t>4511 Dodatna ulaganja na građevinskim objektima</t>
  </si>
  <si>
    <t>451 Dodatna ulaganja na građevinskim objektima</t>
  </si>
  <si>
    <t>45 Rashodi za dodatna ulaganja na nefinancijskoj imovini</t>
  </si>
  <si>
    <t>4241 Knjige</t>
  </si>
  <si>
    <t>424 Knjige, umjetnička djela i ostale izložbene vrijednosti</t>
  </si>
  <si>
    <t>4227 Uređaji, strojevi i oprema za ostale namjene</t>
  </si>
  <si>
    <t>4221 Uredska oprema i namještaj</t>
  </si>
  <si>
    <t>422 Postrojenja i oprema</t>
  </si>
  <si>
    <t>42 Rashodi za nabavu proizvedene dugotrajne imovine</t>
  </si>
  <si>
    <t>3812 Tekuće donacije u naravi</t>
  </si>
  <si>
    <t>381 Tekuće donacije</t>
  </si>
  <si>
    <t>38 Ostali rashodi</t>
  </si>
  <si>
    <t>3722 Naknade građanima i kućanstvima u naravi</t>
  </si>
  <si>
    <t>372 Ostale naknade građanima i kućanstvima iz proračuna</t>
  </si>
  <si>
    <t>37 Naknade građanima i kućanstvima na temelju osiguranja i druge naknade</t>
  </si>
  <si>
    <t>3431 Bankarske usluge i usluge platnog prometa</t>
  </si>
  <si>
    <t>343 Ostali financijski rashodi</t>
  </si>
  <si>
    <t>34 Financijski rashodi</t>
  </si>
  <si>
    <t>3299 Ostali nespomenuti rashodi poslovanja</t>
  </si>
  <si>
    <t>3295 Pristojbe i naknade</t>
  </si>
  <si>
    <t>3294 Članarine i norme</t>
  </si>
  <si>
    <t>3293 Reprezentacija</t>
  </si>
  <si>
    <t>3292 Premije osiguranja</t>
  </si>
  <si>
    <t>3291 Naknade za rad predstavničkih i izvršnih tijela, povjerenstava i slično</t>
  </si>
  <si>
    <t>329 Ostali nespomenuti rashodi poslovanja</t>
  </si>
  <si>
    <t>3239 Ostale usluge</t>
  </si>
  <si>
    <t>3238 Računalne usluge</t>
  </si>
  <si>
    <t>3237 Intelektualne i osobne usluge</t>
  </si>
  <si>
    <t>3236 Zdravstvene i veterinarske usluge</t>
  </si>
  <si>
    <t>3235 Zakupnine i najamnine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</si>
  <si>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</si>
  <si>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</si>
  <si>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</si>
  <si>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</si>
  <si>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323 Rashodi za usluge</t>
  </si>
  <si>
    <t>3225 Sitni inventar i autogume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</si>
  <si>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</si>
  <si>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</si>
  <si>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</si>
  <si>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</si>
  <si>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</si>
  <si>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3214 Ostale naknade troškova zaposlenima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</si>
  <si>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</si>
  <si>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</si>
  <si>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</si>
  <si>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</si>
  <si>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</si>
  <si>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3132 Doprinosi za obvezno zdravstveno osiguranje</t>
  </si>
  <si>
    <t>313 Doprinosi na plaće</t>
  </si>
  <si>
    <t>3121 Ostali rashodi za zaposlene</t>
  </si>
  <si>
    <t>312 Ostali rashodi za zaposlene</t>
  </si>
  <si>
    <t>3114 Plaće za posebne uvjete rada</t>
  </si>
  <si>
    <t>3113 Plaće za prekovremeni rad</t>
  </si>
  <si>
    <t>3111 Plaće za redovan rad</t>
  </si>
  <si>
    <t>311 Plaće (Bruto)</t>
  </si>
  <si>
    <t>31 Rashodi za zaposlene</t>
  </si>
  <si>
    <t>SVEUKUPNO PRIHODI</t>
  </si>
  <si>
    <t>6712 Prihodi iz nadležnog proračuna za financiranje rashoda za nabavu nefinancijske imovine</t>
  </si>
  <si>
    <t>6711 Prihodi iz nadležnog proračuna za financiranje rashoda poslovanja</t>
  </si>
  <si>
    <t>671 Prihodi iz nadležnog proračuna za financiranje redovne djelatnosti proračunskih korisnika</t>
  </si>
  <si>
    <t>67 Prihodi iz nadležnog proračuna i od HZZO-a temeljem ugovornih obveza</t>
  </si>
  <si>
    <t>6631 Tekuće donacije</t>
  </si>
  <si>
    <t>663 Donacije od pravnih i fizičkih osoba izvan općeg proračuna i povrat donacija po protestiranim jamstvima</t>
  </si>
  <si>
    <t>6615 Prihodi od pruženih usluga</t>
  </si>
  <si>
    <t>6614 Prihodi od prodaje proizvoda i robe</t>
  </si>
  <si>
    <t>661 Prihodi od prodaje proizvoda i robe te pruženih usluga</t>
  </si>
  <si>
    <t>66 Prihodi od prodaje proizvoda i robe te pruženih usluga i prihodi od donacija te povrati po protestiranim jamstvima</t>
  </si>
  <si>
    <t>6526 Ostali nespomenuti prihodi</t>
  </si>
  <si>
    <t>652 Prihodi po posebnim propisima</t>
  </si>
  <si>
    <t>65 Prihodi od upravnih i administrativnih pristojbi, pristojbi po posebnim propisima i naknada</t>
  </si>
  <si>
    <t>6413 Kamate na oročena sredstva i depozite po viđenju</t>
  </si>
  <si>
    <t>641 Prihodi od financijske imovine</t>
  </si>
  <si>
    <t>64 Prihodi od imovine</t>
  </si>
  <si>
    <t>6362 Kapitalne pomoći proračunskim korisnicima iz proračuna koji im nije nadležan</t>
  </si>
  <si>
    <t>6361 Tekuće pomoći proračunskim korisnicima iz proračuna koji im nije nadležan</t>
  </si>
  <si>
    <t>636 Pomoći proračunskim korisnicima iz proračuna koji im nije nadležan</t>
  </si>
  <si>
    <t>63 Pomoći iz inozemstva i od subjekata unutar općeg proračuna</t>
  </si>
  <si>
    <t xml:space="preserve">Članak 2. </t>
  </si>
  <si>
    <t>Tablica 1. Izvještaj o prihodima i rashodima prema ekonomskoj klasifikaciji</t>
  </si>
  <si>
    <t xml:space="preserve">Prihodi i rashodi te primici i izdaci ostvareni su, odnosno izvršeni u 2025. godini u Računu prihoda i rashoda i Računu financiranja, uz usporedbu prethodne godine, kako slijedi: </t>
  </si>
  <si>
    <t>Izvor: 61 Donacije</t>
  </si>
  <si>
    <t>Izvor: 6 DONACIJE</t>
  </si>
  <si>
    <t>Izvor: 52 Ostale pomoći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</si>
  <si>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</si>
  <si>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</si>
  <si>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</si>
  <si>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</si>
  <si>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</si>
  <si>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</si>
  <si>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</si>
  <si>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</si>
  <si>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1 OPĆI PRIHODI I PRIMICI</t>
  </si>
  <si>
    <t>Tablica 2. Izvještaj o prihodima i rashodima prema izvorima financiranja</t>
  </si>
  <si>
    <t>Funk. klas: 0980 Usluge obrazovanja koje nisu drugdje svrstane</t>
  </si>
  <si>
    <t>Funk. klas: 0950 Obrazovanje koje se ne može definirati po stupnju</t>
  </si>
  <si>
    <t>Funk. klas: 0912 Osnovno obrazovanje</t>
  </si>
  <si>
    <t>Funk. klas: 09 Obrazovanje</t>
  </si>
  <si>
    <t>Tablica 3. Izvještaj o rashodima prema funkcijskoj klasifikaciji</t>
  </si>
  <si>
    <t>SVEUKUPNO IZDACI</t>
  </si>
  <si>
    <t>5445 Otplata glavnice primljenih zajmova od ostalih tuzemnih financijskih institucija izvan javnog sektora</t>
  </si>
  <si>
    <t>5443 Otplata glavnice primljenih kredita od tuzemnih kreditnih institucija izvan javnog sektora</t>
  </si>
  <si>
    <t>544 Otplata glavnice primljenih kredita i zajmova od kreditnih i ostalih financijskih institucija izvan javnog sektora</t>
  </si>
  <si>
    <t>5422 Otplata glavnice primljenih kredita od kreditnih institucija u javnom sektoru</t>
  </si>
  <si>
    <t>542 Otplata glavnice primljenih kredita i zajmova od kreditnih i ostalih financijskih institucija u javnom sektoru</t>
  </si>
  <si>
    <t>54 Izdaci za otplatu glavnice primljenih kredita i zajmova</t>
  </si>
  <si>
    <t>5 Izdaci za financijsku imovinu i otplate zajmova</t>
  </si>
  <si>
    <t>SVEUKUPNO PRIMICI</t>
  </si>
  <si>
    <t>8443 Primljeni krediti od tuzemnih kreditnih institucija izvan javnog sektora</t>
  </si>
  <si>
    <t>844 Primljeni krediti i zajmovi od kreditnih i ostalih financijskih institucija izvan javnog sektora</t>
  </si>
  <si>
    <t>8422 Primljeni krediti od kreditnih institucija u javnom sektoru</t>
  </si>
  <si>
    <t>842 Primljeni krediti i zajmovi od kreditnih i ostalih financijskih institucija u javnom sektoru</t>
  </si>
  <si>
    <t>84 Primici od zaduživanja</t>
  </si>
  <si>
    <t>8 Primici od financijske imovine i zaduživanja</t>
  </si>
  <si>
    <t>7=5/4*100</t>
  </si>
  <si>
    <t>6=5/2*100</t>
  </si>
  <si>
    <t>Indeks
 %</t>
  </si>
  <si>
    <t>Indeks 
%</t>
  </si>
  <si>
    <t>Ostvarenje / izvršenje 
2024.</t>
  </si>
  <si>
    <t>Brojčana oznaka i naziv računa primitaka i izdataka</t>
  </si>
  <si>
    <t>Tablica 4. Izvještaj računa financiranja prema ekonomskoj klasifikaciji</t>
  </si>
  <si>
    <t>B. RAČUN FINANCIRANJA</t>
  </si>
  <si>
    <t>Tablica 5. Izvještaj računa financiranja prema izvorima financiranja</t>
  </si>
  <si>
    <t>Brojčana oznaka i naziv izvora financiranja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</si>
  <si>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</si>
  <si>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</si>
  <si>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</si>
  <si>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</si>
  <si>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</si>
  <si>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</si>
  <si>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</si>
  <si>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</si>
  <si>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</si>
  <si>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</si>
  <si>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</si>
  <si>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</si>
  <si>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</si>
  <si>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</si>
  <si>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14023 OŠ BELETINEC</t>
  </si>
  <si>
    <t>Glava: 01502 OSNOVNOŠKOLSKO OBRAZOVANJE</t>
  </si>
  <si>
    <t>Razdjel: 015 UPRAVNI ODJEL ZA PROSVJETU, KULTURU I SPORT</t>
  </si>
  <si>
    <t>SVEUKUPNO</t>
  </si>
  <si>
    <t>Indeks % (3./2.)</t>
  </si>
  <si>
    <t>Izvršenje 2025. (3.)</t>
  </si>
  <si>
    <t>Tekući plan 2025. (2.)</t>
  </si>
  <si>
    <t>Rebalans 2025. (1.)</t>
  </si>
  <si>
    <t>II. POSEBNI DIO</t>
  </si>
  <si>
    <t>Članak 3.</t>
  </si>
  <si>
    <t>Rashodi i izdaci u Posebnom dijelu Financijskog plana iskazani po programskoj klasifikaciji, izvršeni su kako slijedi:</t>
  </si>
  <si>
    <t>Tablica 6. Izvještaj po programskoj klasifikaciji</t>
  </si>
  <si>
    <t>Članak 4.</t>
  </si>
  <si>
    <t xml:space="preserve">PREDSJEDNICA ŠKOLSKOG ODBORA </t>
  </si>
  <si>
    <t>Biserka Leskovar</t>
  </si>
  <si>
    <t>Godišnji izvještaj o izvršenju Financijskog plana za 2025. godinu objavljuje se na mrežnoj stranici škole.</t>
  </si>
  <si>
    <t>Rebalans
2025.</t>
  </si>
  <si>
    <t>Tekući plan 
2025.</t>
  </si>
  <si>
    <t>Ostvarenje / izvršenje 
2025.</t>
  </si>
  <si>
    <t>U Beletincu,  26. ožujka 2026. godine</t>
  </si>
  <si>
    <r>
      <t>Temeljem odredbi čl. 81.do 86. stavka 1.  Zakona o proračunu (Narodne novine br. 144/21), čl. 30. do 52. Pravilnika o polugodišnjem i godišnjem izvještaju o izvršenju proračuna i financijskog plana (Narodne novine br. 85/23), članka 29. Odluke o izvršavanju Proračuna Varaždinske županije za 2025. godinu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(Službeni vjesnik Varaždinske županije br. 104/24)</t>
    </r>
    <r>
      <rPr>
        <sz val="12"/>
        <color theme="1"/>
        <rFont val="Times New Roman"/>
        <family val="1"/>
        <charset val="238"/>
      </rPr>
      <t xml:space="preserve"> i članka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68</t>
    </r>
    <r>
      <rPr>
        <sz val="12"/>
        <color theme="1"/>
        <rFont val="Times New Roman"/>
        <family val="1"/>
        <charset val="238"/>
      </rPr>
      <t xml:space="preserve">. Statuta </t>
    </r>
    <r>
      <rPr>
        <sz val="12"/>
        <rFont val="Times New Roman"/>
        <family val="1"/>
        <charset val="238"/>
      </rPr>
      <t xml:space="preserve">Osnovne škole Beletinec, Školski odbor </t>
    </r>
    <r>
      <rPr>
        <sz val="12"/>
        <color theme="1"/>
        <rFont val="Times New Roman"/>
        <family val="1"/>
        <charset val="238"/>
      </rPr>
      <t>na sjednici održanoj 26. ožujka 2026.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godine</t>
    </r>
    <r>
      <rPr>
        <sz val="12"/>
        <color theme="1"/>
        <rFont val="Times New Roman"/>
        <family val="1"/>
        <charset val="238"/>
      </rPr>
      <t>, donosi:</t>
    </r>
  </si>
  <si>
    <t>KLASA: 400-02/26-01/1</t>
  </si>
  <si>
    <t>URBROJ: 2186-113-03-26-1</t>
  </si>
  <si>
    <t xml:space="preserve">Beletinec,  26. ožujak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</si>
</sst>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70C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5" fillId="36" borderId="0" xfId="0" applyFont="1" applyFill="1"/>
    <xf numFmtId="164" fontId="25" fillId="36" borderId="0" xfId="0" applyNumberFormat="1" applyFont="1" applyFill="1"/>
    <xf numFmtId="0" fontId="20" fillId="36" borderId="0" xfId="0" applyFont="1" applyFill="1"/>
    <xf numFmtId="164" fontId="20" fillId="36" borderId="0" xfId="0" applyNumberFormat="1" applyFont="1" applyFill="1"/>
    <xf numFmtId="0" fontId="20" fillId="36" borderId="0" xfId="0" applyFont="1" applyFill="1" applyAlignment="1">
      <alignment horizontal="center"/>
    </xf>
    <xf numFmtId="164" fontId="20" fillId="36" borderId="0" xfId="0" applyNumberFormat="1" applyFont="1" applyFill="1" applyAlignment="1">
      <alignment horizontal="center"/>
    </xf>
    <xf numFmtId="0" fontId="20" fillId="36" borderId="0" xfId="0" applyFont="1" applyFill="1" applyAlignment="1">
      <alignment horizontal="left" vertical="center" wrapText="1"/>
    </xf>
    <xf numFmtId="0" fontId="27" fillId="36" borderId="0" xfId="0" applyFont="1" applyFill="1"/>
    <xf numFmtId="0" fontId="28" fillId="36" borderId="0" xfId="0" applyFont="1" applyFill="1" applyAlignment="1">
      <alignment horizontal="center"/>
    </xf>
    <xf numFmtId="164" fontId="28" fillId="36" borderId="0" xfId="0" applyNumberFormat="1" applyFont="1" applyFill="1" applyAlignment="1">
      <alignment horizontal="center"/>
    </xf>
    <xf numFmtId="0" fontId="23" fillId="36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27" fillId="36" borderId="0" xfId="0" applyFont="1" applyFill="1" applyAlignment="1">
      <alignment wrapText="1"/>
    </xf>
    <xf numFmtId="0" fontId="29" fillId="36" borderId="0" xfId="0" applyFont="1" applyFill="1" applyAlignment="1">
      <alignment wrapText="1"/>
    </xf>
    <xf numFmtId="0" fontId="30" fillId="0" borderId="0" xfId="0" applyFont="1" applyAlignment="1">
      <alignment horizontal="left" indent="1"/>
    </xf>
    <xf numFmtId="0" fontId="31" fillId="0" borderId="0" xfId="0" applyFont="1" applyAlignment="1">
      <alignment horizontal="right" indent="1"/>
    </xf>
    <xf numFmtId="0" fontId="31" fillId="0" borderId="0" xfId="0" applyFont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9" borderId="0" xfId="0" applyFont="1" applyFill="1" applyAlignment="1">
      <alignment horizontal="left" indent="1"/>
    </xf>
    <xf numFmtId="0" fontId="18" fillId="36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164" fontId="23" fillId="36" borderId="0" xfId="0" applyNumberFormat="1" applyFont="1" applyFill="1" applyAlignment="1">
      <alignment horizontal="center"/>
    </xf>
    <xf numFmtId="0" fontId="0" fillId="36" borderId="0" xfId="0" applyFill="1"/>
    <xf numFmtId="164" fontId="0" fillId="36" borderId="0" xfId="0" applyNumberFormat="1" applyFill="1"/>
    <xf numFmtId="0" fontId="32" fillId="0" borderId="10" xfId="0" applyFont="1" applyBorder="1" applyAlignment="1">
      <alignment horizontal="center" vertical="center" wrapText="1" indent="1"/>
    </xf>
    <xf numFmtId="0" fontId="33" fillId="33" borderId="11" xfId="0" applyFont="1" applyFill="1" applyBorder="1" applyAlignment="1">
      <alignment horizontal="left" wrapText="1" indent="1"/>
    </xf>
    <xf numFmtId="0" fontId="34" fillId="33" borderId="11" xfId="0" applyFont="1" applyFill="1" applyBorder="1" applyAlignment="1">
      <alignment horizontal="left" wrapText="1" indent="1"/>
    </xf>
    <xf numFmtId="0" fontId="32" fillId="34" borderId="11" xfId="0" applyFont="1" applyFill="1" applyBorder="1" applyAlignment="1">
      <alignment horizontal="left" wrapText="1" indent="1"/>
    </xf>
    <xf numFmtId="4" fontId="32" fillId="34" borderId="11" xfId="0" applyNumberFormat="1" applyFont="1" applyFill="1" applyBorder="1" applyAlignment="1">
      <alignment horizontal="right" wrapText="1" indent="1"/>
    </xf>
    <xf numFmtId="0" fontId="32" fillId="34" borderId="11" xfId="0" applyFont="1" applyFill="1" applyBorder="1" applyAlignment="1">
      <alignment horizontal="right" wrapText="1" indent="1"/>
    </xf>
    <xf numFmtId="0" fontId="35" fillId="34" borderId="11" xfId="0" applyFont="1" applyFill="1" applyBorder="1" applyAlignment="1">
      <alignment horizontal="right" wrapText="1" indent="1"/>
    </xf>
    <xf numFmtId="0" fontId="32" fillId="35" borderId="11" xfId="0" applyFont="1" applyFill="1" applyBorder="1" applyAlignment="1">
      <alignment horizontal="left" wrapText="1" indent="1"/>
    </xf>
    <xf numFmtId="4" fontId="32" fillId="35" borderId="11" xfId="0" applyNumberFormat="1" applyFont="1" applyFill="1" applyBorder="1" applyAlignment="1">
      <alignment horizontal="right" wrapText="1" indent="1"/>
    </xf>
    <xf numFmtId="0" fontId="32" fillId="35" borderId="11" xfId="0" applyFont="1" applyFill="1" applyBorder="1" applyAlignment="1">
      <alignment horizontal="right" wrapText="1" indent="1"/>
    </xf>
    <xf numFmtId="0" fontId="32" fillId="37" borderId="11" xfId="0" applyFont="1" applyFill="1" applyBorder="1" applyAlignment="1">
      <alignment horizontal="left" wrapText="1" indent="1"/>
    </xf>
    <xf numFmtId="4" fontId="32" fillId="37" borderId="11" xfId="0" applyNumberFormat="1" applyFont="1" applyFill="1" applyBorder="1" applyAlignment="1">
      <alignment horizontal="right" wrapText="1" indent="1"/>
    </xf>
    <xf numFmtId="0" fontId="32" fillId="37" borderId="11" xfId="0" applyFont="1" applyFill="1" applyBorder="1" applyAlignment="1">
      <alignment horizontal="right" wrapText="1" indent="1"/>
    </xf>
    <xf numFmtId="0" fontId="35" fillId="37" borderId="11" xfId="0" applyFont="1" applyFill="1" applyBorder="1" applyAlignment="1">
      <alignment horizontal="right" wrapText="1" indent="1"/>
    </xf>
    <xf numFmtId="0" fontId="32" fillId="34" borderId="11" xfId="0" applyFont="1" applyFill="1" applyBorder="1" applyAlignment="1">
      <alignment horizontal="left" wrapText="1" indent="2"/>
    </xf>
    <xf numFmtId="0" fontId="32" fillId="34" borderId="11" xfId="0" applyFont="1" applyFill="1" applyBorder="1" applyAlignment="1">
      <alignment horizontal="left" wrapText="1" indent="3"/>
    </xf>
    <xf numFmtId="0" fontId="35" fillId="34" borderId="11" xfId="0" applyFont="1" applyFill="1" applyBorder="1" applyAlignment="1">
      <alignment horizontal="left" wrapText="1" indent="3"/>
    </xf>
    <xf numFmtId="4" fontId="35" fillId="34" borderId="11" xfId="0" applyNumberFormat="1" applyFont="1" applyFill="1" applyBorder="1" applyAlignment="1">
      <alignment horizontal="right" wrapText="1" indent="1"/>
    </xf>
    <xf numFmtId="0" fontId="35" fillId="34" borderId="11" xfId="0" applyFont="1" applyFill="1" applyBorder="1" applyAlignment="1">
      <alignment horizontal="left" wrapText="1" indent="1"/>
    </xf>
    <xf numFmtId="0" fontId="32" fillId="0" borderId="12" xfId="0" applyFont="1" applyBorder="1" applyAlignment="1">
      <alignment horizontal="center" vertical="center" wrapText="1"/>
    </xf>
    <xf numFmtId="0" fontId="32" fillId="36" borderId="12" xfId="0" applyFont="1" applyFill="1" applyBorder="1" applyAlignment="1">
      <alignment horizontal="center" vertical="center" wrapText="1"/>
    </xf>
    <xf numFmtId="164" fontId="32" fillId="36" borderId="12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38" borderId="0" xfId="0" applyFont="1" applyFill="1" applyAlignment="1">
      <alignment horizontal="left" wrapText="1" indent="1"/>
    </xf>
    <xf numFmtId="4" fontId="36" fillId="38" borderId="0" xfId="0" applyNumberFormat="1" applyFont="1" applyFill="1" applyAlignment="1">
      <alignment horizontal="right" wrapText="1" indent="1"/>
    </xf>
    <xf numFmtId="164" fontId="36" fillId="38" borderId="0" xfId="0" applyNumberFormat="1" applyFont="1" applyFill="1" applyAlignment="1">
      <alignment horizontal="right" wrapText="1" indent="1"/>
    </xf>
    <xf numFmtId="164" fontId="37" fillId="38" borderId="0" xfId="0" applyNumberFormat="1" applyFont="1" applyFill="1" applyAlignment="1">
      <alignment horizontal="right" wrapText="1" indent="1"/>
    </xf>
    <xf numFmtId="0" fontId="32" fillId="34" borderId="0" xfId="0" applyFont="1" applyFill="1" applyAlignment="1">
      <alignment horizontal="left" wrapText="1" indent="2"/>
    </xf>
    <xf numFmtId="4" fontId="32" fillId="34" borderId="0" xfId="0" applyNumberFormat="1" applyFont="1" applyFill="1" applyAlignment="1">
      <alignment horizontal="right" wrapText="1"/>
    </xf>
    <xf numFmtId="164" fontId="32" fillId="34" borderId="0" xfId="0" applyNumberFormat="1" applyFont="1" applyFill="1" applyAlignment="1">
      <alignment horizontal="right" wrapText="1"/>
    </xf>
    <xf numFmtId="0" fontId="32" fillId="34" borderId="0" xfId="0" applyFont="1" applyFill="1" applyAlignment="1">
      <alignment horizontal="left" wrapText="1" indent="3"/>
    </xf>
    <xf numFmtId="0" fontId="35" fillId="34" borderId="0" xfId="0" applyFont="1" applyFill="1" applyAlignment="1">
      <alignment horizontal="left" wrapText="1" indent="3"/>
    </xf>
    <xf numFmtId="4" fontId="22" fillId="36" borderId="0" xfId="0" applyNumberFormat="1" applyFont="1" applyFill="1" applyAlignment="1">
      <alignment horizontal="right" vertical="center" wrapText="1"/>
    </xf>
    <xf numFmtId="164" fontId="35" fillId="34" borderId="0" xfId="0" applyNumberFormat="1" applyFont="1" applyFill="1" applyAlignment="1">
      <alignment horizontal="right" wrapText="1"/>
    </xf>
    <xf numFmtId="4" fontId="35" fillId="34" borderId="0" xfId="0" applyNumberFormat="1" applyFont="1" applyFill="1" applyAlignment="1">
      <alignment horizontal="right" wrapText="1"/>
    </xf>
    <xf numFmtId="0" fontId="32" fillId="34" borderId="12" xfId="0" applyFont="1" applyFill="1" applyBorder="1" applyAlignment="1">
      <alignment horizontal="left" wrapText="1" indent="2"/>
    </xf>
    <xf numFmtId="4" fontId="32" fillId="34" borderId="12" xfId="0" applyNumberFormat="1" applyFont="1" applyFill="1" applyBorder="1" applyAlignment="1">
      <alignment horizontal="right" wrapText="1"/>
    </xf>
    <xf numFmtId="164" fontId="32" fillId="34" borderId="12" xfId="0" applyNumberFormat="1" applyFont="1" applyFill="1" applyBorder="1" applyAlignment="1">
      <alignment horizontal="right" wrapText="1"/>
    </xf>
    <xf numFmtId="0" fontId="35" fillId="34" borderId="0" xfId="0" applyFont="1" applyFill="1" applyAlignment="1">
      <alignment horizontal="left" wrapText="1" indent="2"/>
    </xf>
    <xf numFmtId="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4" fontId="36" fillId="38" borderId="0" xfId="0" applyNumberFormat="1" applyFont="1" applyFill="1" applyAlignment="1">
      <alignment horizontal="right" wrapText="1"/>
    </xf>
    <xf numFmtId="164" fontId="36" fillId="38" borderId="0" xfId="0" applyNumberFormat="1" applyFont="1" applyFill="1" applyAlignment="1">
      <alignment horizontal="right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6" fillId="38" borderId="0" xfId="0" applyNumberFormat="1" applyFont="1" applyFill="1" applyAlignment="1">
      <alignment horizontal="left" wrapText="1" indent="1"/>
    </xf>
    <xf numFmtId="4" fontId="32" fillId="34" borderId="0" xfId="0" applyNumberFormat="1" applyFont="1" applyFill="1" applyAlignment="1">
      <alignment wrapText="1"/>
    </xf>
    <xf numFmtId="164" fontId="32" fillId="34" borderId="0" xfId="0" applyNumberFormat="1" applyFont="1" applyFill="1" applyAlignment="1">
      <alignment horizontal="right" wrapText="1" indent="1"/>
    </xf>
    <xf numFmtId="4" fontId="22" fillId="36" borderId="0" xfId="0" applyNumberFormat="1" applyFont="1" applyFill="1" applyAlignment="1">
      <alignment vertical="center" wrapText="1"/>
    </xf>
    <xf numFmtId="164" fontId="35" fillId="34" borderId="0" xfId="0" applyNumberFormat="1" applyFont="1" applyFill="1" applyAlignment="1">
      <alignment horizontal="right" wrapText="1" indent="1"/>
    </xf>
    <xf numFmtId="4" fontId="35" fillId="34" borderId="0" xfId="0" applyNumberFormat="1" applyFont="1" applyFill="1" applyAlignment="1">
      <alignment wrapText="1"/>
    </xf>
    <xf numFmtId="4" fontId="32" fillId="34" borderId="12" xfId="0" applyNumberFormat="1" applyFont="1" applyFill="1" applyBorder="1" applyAlignment="1">
      <alignment wrapText="1"/>
    </xf>
    <xf numFmtId="164" fontId="32" fillId="34" borderId="12" xfId="0" applyNumberFormat="1" applyFont="1" applyFill="1" applyBorder="1" applyAlignment="1">
      <alignment horizontal="right" wrapText="1" indent="1"/>
    </xf>
    <xf numFmtId="4" fontId="20" fillId="0" borderId="0" xfId="0" applyNumberFormat="1" applyFont="1"/>
    <xf numFmtId="164" fontId="20" fillId="0" borderId="0" xfId="0" applyNumberFormat="1" applyFont="1" applyAlignment="1">
      <alignment horizontal="left" indent="1"/>
    </xf>
    <xf numFmtId="4" fontId="20" fillId="38" borderId="0" xfId="0" applyNumberFormat="1" applyFont="1" applyFill="1"/>
    <xf numFmtId="164" fontId="20" fillId="38" borderId="0" xfId="0" applyNumberFormat="1" applyFont="1" applyFill="1" applyAlignment="1">
      <alignment horizontal="left" indent="1"/>
    </xf>
    <xf numFmtId="164" fontId="35" fillId="34" borderId="0" xfId="0" applyNumberFormat="1" applyFont="1" applyFill="1" applyAlignment="1">
      <alignment horizontal="left" wrapText="1" indent="1"/>
    </xf>
    <xf numFmtId="0" fontId="33" fillId="39" borderId="11" xfId="0" applyFont="1" applyFill="1" applyBorder="1" applyAlignment="1">
      <alignment horizontal="left" wrapText="1" indent="1"/>
    </xf>
    <xf numFmtId="4" fontId="33" fillId="39" borderId="11" xfId="0" applyNumberFormat="1" applyFont="1" applyFill="1" applyBorder="1" applyAlignment="1">
      <alignment horizontal="right" wrapText="1" indent="1"/>
    </xf>
    <xf numFmtId="0" fontId="33" fillId="39" borderId="11" xfId="0" applyFont="1" applyFill="1" applyBorder="1" applyAlignment="1">
      <alignment horizontal="right" wrapText="1" indent="1"/>
    </xf>
    <xf numFmtId="0" fontId="32" fillId="34" borderId="11" xfId="0" applyFont="1" applyFill="1" applyBorder="1" applyAlignment="1">
      <alignment horizontal="left" wrapText="1" indent="4"/>
    </xf>
    <xf numFmtId="0" fontId="35" fillId="34" borderId="11" xfId="0" applyFont="1" applyFill="1" applyBorder="1" applyAlignment="1">
      <alignment horizontal="left" wrapText="1" indent="5"/>
    </xf>
    <xf numFmtId="0" fontId="20" fillId="36" borderId="0" xfId="0" applyFont="1" applyFill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3" fillId="36" borderId="0" xfId="0" applyFont="1" applyFill="1" applyAlignment="1">
      <alignment horizontal="center"/>
    </xf>
    <xf numFmtId="0" fontId="24" fillId="36" borderId="0" xfId="0" applyFont="1" applyFill="1" applyAlignment="1">
      <alignment horizontal="center"/>
    </xf>
    <xf numFmtId="0" fontId="26" fillId="36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27" fillId="0" borderId="0" xfId="0" applyFont="1" applyAlignment="1">
      <alignment horizontal="left"/>
    </xf>
    <xf numFmtId="0" fontId="29" fillId="36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center" vertical="center"/>
    </xf>
    <xf numFmtId="0" fontId="20" fillId="36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horizontal="left" indent="1"/>
    </xf>
    <xf numFmtId="0" fontId="22" fillId="36" borderId="0" xfId="0" applyFont="1" applyFill="1" applyAlignment="1"/>
    <xf numFmtId="0" fontId="22" fillId="36" borderId="0" xfId="0" applyFont="1" applyFill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BreakPreview" zoomScale="70" zoomScaleNormal="100" zoomScaleSheetLayoutView="70" workbookViewId="0">
      <selection activeCell="E13" sqref="E13"/>
    </sheetView>
  </sheetViews>
  <sheetFormatPr defaultRowHeight="11.25" x14ac:dyDescent="0.15"/>
  <cols>
    <col min="1" max="1" width="46" style="1" customWidth="1"/>
    <col min="2" max="2" width="32.42578125" style="1" customWidth="1"/>
    <col min="3" max="3" width="22.140625" style="1" customWidth="1"/>
    <col min="4" max="4" width="21.5703125" style="1" customWidth="1"/>
    <col min="5" max="5" width="35.7109375" style="1" customWidth="1"/>
    <col min="6" max="6" width="18.7109375" style="1" customWidth="1"/>
    <col min="7" max="7" width="14" style="1" customWidth="1"/>
    <col min="8" max="16384" width="9.140625" style="1"/>
  </cols>
  <sheetData>
    <row r="1" spans="1:7" ht="15.75" x14ac:dyDescent="0.25">
      <c r="A1" s="3" t="s">
        <v>19</v>
      </c>
      <c r="B1" s="3"/>
    </row>
    <row r="2" spans="1:7" ht="15.75" x14ac:dyDescent="0.25">
      <c r="A2" s="3" t="s">
        <v>20</v>
      </c>
      <c r="B2" s="3"/>
    </row>
    <row r="3" spans="1:7" ht="15.75" x14ac:dyDescent="0.25">
      <c r="A3" s="3" t="s">
        <v>21</v>
      </c>
      <c r="B3" s="3"/>
    </row>
    <row r="4" spans="1:7" ht="15.75" x14ac:dyDescent="0.25">
      <c r="A4" s="3" t="s">
        <v>22</v>
      </c>
      <c r="B4" s="3"/>
    </row>
    <row r="5" spans="1:7" ht="15.75" x14ac:dyDescent="0.25">
      <c r="A5" s="3" t="s">
        <v>23</v>
      </c>
      <c r="B5" s="3"/>
    </row>
    <row r="6" spans="1:7" ht="15.75" x14ac:dyDescent="0.25">
      <c r="A6" s="3" t="s">
        <v>24</v>
      </c>
      <c r="B6" s="3"/>
    </row>
    <row r="7" spans="1:7" ht="15.75" x14ac:dyDescent="0.25">
      <c r="A7" s="3"/>
      <c r="B7" s="3"/>
    </row>
    <row r="8" spans="1:7" ht="15.75" x14ac:dyDescent="0.25">
      <c r="A8" s="107" t="s">
        <v>189</v>
      </c>
      <c r="B8" s="3"/>
    </row>
    <row r="9" spans="1:7" ht="70.5" customHeight="1" x14ac:dyDescent="0.15">
      <c r="A9" s="96" t="s">
        <v>190</v>
      </c>
      <c r="B9" s="96"/>
      <c r="C9" s="96"/>
      <c r="D9" s="96"/>
      <c r="E9" s="96"/>
      <c r="F9" s="96"/>
      <c r="G9" s="96"/>
    </row>
    <row r="10" spans="1:7" ht="19.5" x14ac:dyDescent="0.3">
      <c r="A10" s="97" t="s">
        <v>25</v>
      </c>
      <c r="B10" s="97"/>
      <c r="C10" s="97"/>
      <c r="D10" s="97"/>
      <c r="E10" s="97"/>
      <c r="F10" s="97"/>
      <c r="G10" s="97"/>
    </row>
    <row r="11" spans="1:7" ht="19.5" x14ac:dyDescent="0.3">
      <c r="A11" s="98" t="s">
        <v>26</v>
      </c>
      <c r="B11" s="98"/>
      <c r="C11" s="98"/>
      <c r="D11" s="98"/>
      <c r="E11" s="98"/>
      <c r="F11" s="98"/>
      <c r="G11" s="98"/>
    </row>
    <row r="12" spans="1:7" ht="19.5" x14ac:dyDescent="0.3">
      <c r="A12" s="97" t="s">
        <v>30</v>
      </c>
      <c r="B12" s="97"/>
      <c r="C12" s="97"/>
      <c r="D12" s="97"/>
      <c r="E12" s="97"/>
      <c r="F12" s="97"/>
      <c r="G12" s="97"/>
    </row>
    <row r="13" spans="1:7" ht="19.5" x14ac:dyDescent="0.3">
      <c r="A13" s="4"/>
      <c r="B13" s="4"/>
      <c r="C13" s="4"/>
      <c r="D13" s="4"/>
      <c r="E13" s="4"/>
      <c r="F13" s="5"/>
      <c r="G13" s="5"/>
    </row>
    <row r="14" spans="1:7" ht="19.5" x14ac:dyDescent="0.3">
      <c r="A14" s="97" t="s">
        <v>27</v>
      </c>
      <c r="B14" s="97"/>
      <c r="C14" s="97"/>
      <c r="D14" s="97"/>
      <c r="E14" s="97"/>
      <c r="F14" s="97"/>
      <c r="G14" s="97"/>
    </row>
    <row r="15" spans="1:7" ht="15.75" x14ac:dyDescent="0.25">
      <c r="A15" s="6"/>
      <c r="B15" s="6"/>
      <c r="C15" s="6"/>
      <c r="D15" s="6"/>
      <c r="E15" s="6"/>
      <c r="F15" s="7"/>
      <c r="G15" s="7"/>
    </row>
    <row r="16" spans="1:7" ht="15.75" x14ac:dyDescent="0.25">
      <c r="A16" s="99" t="s">
        <v>28</v>
      </c>
      <c r="B16" s="99"/>
      <c r="C16" s="99"/>
      <c r="D16" s="99"/>
      <c r="E16" s="99"/>
      <c r="F16" s="99"/>
      <c r="G16" s="99"/>
    </row>
    <row r="17" spans="1:7" ht="15.75" x14ac:dyDescent="0.25">
      <c r="A17" s="8"/>
      <c r="B17" s="8"/>
      <c r="C17" s="8"/>
      <c r="D17" s="8"/>
      <c r="E17" s="8"/>
      <c r="F17" s="9"/>
      <c r="G17" s="9"/>
    </row>
    <row r="18" spans="1:7" ht="15.75" customHeight="1" x14ac:dyDescent="0.15">
      <c r="A18" s="95" t="s">
        <v>31</v>
      </c>
      <c r="B18" s="95"/>
      <c r="C18" s="95"/>
      <c r="D18" s="95"/>
      <c r="E18" s="95"/>
      <c r="F18" s="95"/>
      <c r="G18" s="95"/>
    </row>
    <row r="19" spans="1:7" ht="15.75" x14ac:dyDescent="0.1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1" t="s">
        <v>29</v>
      </c>
      <c r="B20" s="12"/>
      <c r="C20" s="12"/>
      <c r="D20" s="12"/>
      <c r="E20" s="12"/>
      <c r="F20" s="13"/>
      <c r="G20" s="13"/>
    </row>
    <row r="21" spans="1:7" ht="36.75" customHeight="1" thickBot="1" x14ac:dyDescent="0.2">
      <c r="A21" s="32" t="s">
        <v>0</v>
      </c>
      <c r="B21" s="32" t="s">
        <v>1</v>
      </c>
      <c r="C21" s="32" t="s">
        <v>2</v>
      </c>
      <c r="D21" s="32" t="s">
        <v>3</v>
      </c>
      <c r="E21" s="32" t="s">
        <v>4</v>
      </c>
      <c r="F21" s="32" t="s">
        <v>5</v>
      </c>
      <c r="G21" s="32" t="s">
        <v>6</v>
      </c>
    </row>
    <row r="22" spans="1:7" ht="27.75" customHeight="1" x14ac:dyDescent="0.25">
      <c r="A22" s="33" t="s">
        <v>7</v>
      </c>
      <c r="B22" s="33"/>
      <c r="C22" s="33"/>
      <c r="D22" s="33"/>
      <c r="E22" s="33"/>
      <c r="F22" s="33"/>
      <c r="G22" s="34"/>
    </row>
    <row r="23" spans="1:7" ht="15.75" x14ac:dyDescent="0.25">
      <c r="A23" s="35" t="s">
        <v>8</v>
      </c>
      <c r="B23" s="36">
        <v>732821.38</v>
      </c>
      <c r="C23" s="36">
        <v>788648</v>
      </c>
      <c r="D23" s="36">
        <v>788648</v>
      </c>
      <c r="E23" s="36">
        <v>854703.88</v>
      </c>
      <c r="F23" s="37">
        <v>116.63</v>
      </c>
      <c r="G23" s="37">
        <v>108.38</v>
      </c>
    </row>
    <row r="24" spans="1:7" ht="15.75" x14ac:dyDescent="0.25">
      <c r="A24" s="35" t="s">
        <v>9</v>
      </c>
      <c r="B24" s="36">
        <v>709044.63</v>
      </c>
      <c r="C24" s="36">
        <v>764982</v>
      </c>
      <c r="D24" s="36">
        <v>764982</v>
      </c>
      <c r="E24" s="36">
        <v>880479.84</v>
      </c>
      <c r="F24" s="37">
        <v>124.18</v>
      </c>
      <c r="G24" s="37">
        <v>115.1</v>
      </c>
    </row>
    <row r="25" spans="1:7" ht="15.75" x14ac:dyDescent="0.25">
      <c r="A25" s="35" t="s">
        <v>10</v>
      </c>
      <c r="B25" s="36">
        <v>17405.61</v>
      </c>
      <c r="C25" s="36">
        <v>35430</v>
      </c>
      <c r="D25" s="36">
        <v>35430</v>
      </c>
      <c r="E25" s="36">
        <v>34182.639999999999</v>
      </c>
      <c r="F25" s="37">
        <v>196.39</v>
      </c>
      <c r="G25" s="37">
        <v>96.48</v>
      </c>
    </row>
    <row r="26" spans="1:7" ht="31.5" customHeight="1" x14ac:dyDescent="0.25">
      <c r="A26" s="39" t="s">
        <v>11</v>
      </c>
      <c r="B26" s="40">
        <v>6371.14</v>
      </c>
      <c r="C26" s="40">
        <v>-11764</v>
      </c>
      <c r="D26" s="40">
        <v>-11764</v>
      </c>
      <c r="E26" s="40">
        <v>-59958.6</v>
      </c>
      <c r="F26" s="41">
        <v>-941.1</v>
      </c>
      <c r="G26" s="41">
        <v>509.68</v>
      </c>
    </row>
    <row r="27" spans="1:7" ht="27" customHeight="1" x14ac:dyDescent="0.25">
      <c r="A27" s="33" t="s">
        <v>12</v>
      </c>
      <c r="B27" s="33"/>
      <c r="C27" s="33"/>
      <c r="D27" s="33"/>
      <c r="E27" s="33"/>
      <c r="F27" s="33"/>
      <c r="G27" s="33"/>
    </row>
    <row r="28" spans="1:7" ht="15.75" x14ac:dyDescent="0.25">
      <c r="A28" s="35" t="s">
        <v>13</v>
      </c>
      <c r="B28" s="36">
        <v>732821.38</v>
      </c>
      <c r="C28" s="36">
        <v>788648</v>
      </c>
      <c r="D28" s="36">
        <v>788648</v>
      </c>
      <c r="E28" s="36">
        <v>854703.88</v>
      </c>
      <c r="F28" s="37">
        <v>116.63</v>
      </c>
      <c r="G28" s="37">
        <v>108.38</v>
      </c>
    </row>
    <row r="29" spans="1:7" ht="15.75" x14ac:dyDescent="0.25">
      <c r="A29" s="35" t="s">
        <v>14</v>
      </c>
      <c r="B29" s="36">
        <v>726450.24</v>
      </c>
      <c r="C29" s="36">
        <v>800412</v>
      </c>
      <c r="D29" s="36">
        <v>800412</v>
      </c>
      <c r="E29" s="36">
        <v>914662.48</v>
      </c>
      <c r="F29" s="37">
        <v>125.91</v>
      </c>
      <c r="G29" s="37">
        <v>114.27</v>
      </c>
    </row>
    <row r="30" spans="1:7" ht="25.5" customHeight="1" x14ac:dyDescent="0.25">
      <c r="A30" s="39" t="s">
        <v>15</v>
      </c>
      <c r="B30" s="40">
        <v>6371.14</v>
      </c>
      <c r="C30" s="40">
        <v>-11764</v>
      </c>
      <c r="D30" s="40">
        <v>-11764</v>
      </c>
      <c r="E30" s="40">
        <v>-59958.6</v>
      </c>
      <c r="F30" s="41">
        <v>-941.1</v>
      </c>
      <c r="G30" s="41">
        <v>509.68</v>
      </c>
    </row>
    <row r="31" spans="1:7" ht="42.75" customHeight="1" x14ac:dyDescent="0.25">
      <c r="A31" s="33" t="s">
        <v>16</v>
      </c>
      <c r="B31" s="33"/>
      <c r="C31" s="33"/>
      <c r="D31" s="33"/>
      <c r="E31" s="33"/>
      <c r="F31" s="33"/>
      <c r="G31" s="33"/>
    </row>
    <row r="32" spans="1:7" ht="41.25" customHeight="1" x14ac:dyDescent="0.25">
      <c r="A32" s="35" t="s">
        <v>17</v>
      </c>
      <c r="B32" s="36">
        <v>1644.87</v>
      </c>
      <c r="C32" s="36">
        <v>11764</v>
      </c>
      <c r="D32" s="36">
        <v>11764</v>
      </c>
      <c r="E32" s="36">
        <v>8370.84</v>
      </c>
      <c r="F32" s="37">
        <v>508.91</v>
      </c>
      <c r="G32" s="37">
        <v>71.16</v>
      </c>
    </row>
    <row r="33" spans="1:7" ht="31.5" customHeight="1" x14ac:dyDescent="0.25">
      <c r="A33" s="39" t="s">
        <v>18</v>
      </c>
      <c r="B33" s="40">
        <v>8016.01</v>
      </c>
      <c r="C33" s="41">
        <v>0</v>
      </c>
      <c r="D33" s="41">
        <v>0</v>
      </c>
      <c r="E33" s="40">
        <v>-51587.76</v>
      </c>
      <c r="F33" s="41">
        <v>-643.55999999999995</v>
      </c>
      <c r="G33" s="41">
        <v>0</v>
      </c>
    </row>
  </sheetData>
  <mergeCells count="7">
    <mergeCell ref="A18:G18"/>
    <mergeCell ref="A9:G9"/>
    <mergeCell ref="A10:G10"/>
    <mergeCell ref="A11:G11"/>
    <mergeCell ref="A12:G12"/>
    <mergeCell ref="A14:G14"/>
    <mergeCell ref="A16:G16"/>
  </mergeCells>
  <pageMargins left="0.74803149606299213" right="0.74803149606299213" top="0.98425196850393704" bottom="0.98425196850393704" header="0.51181102362204722" footer="0.51181102362204722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"/>
  <sheetViews>
    <sheetView showGridLines="0" view="pageBreakPreview" topLeftCell="A73" zoomScale="60" zoomScaleNormal="100" workbookViewId="0">
      <selection activeCell="E5" sqref="E5"/>
    </sheetView>
  </sheetViews>
  <sheetFormatPr defaultRowHeight="11.25" x14ac:dyDescent="0.15"/>
  <cols>
    <col min="1" max="1" width="36.5703125" style="1" bestFit="1" customWidth="1"/>
    <col min="2" max="2" width="31.85546875" style="1" customWidth="1"/>
    <col min="3" max="3" width="21.7109375" style="1" customWidth="1"/>
    <col min="4" max="4" width="20.85546875" style="1" customWidth="1"/>
    <col min="5" max="5" width="36.28515625" style="1" customWidth="1"/>
    <col min="6" max="6" width="14.85546875" style="1" customWidth="1"/>
    <col min="7" max="7" width="16.7109375" style="1" customWidth="1"/>
    <col min="8" max="16384" width="9.140625" style="1"/>
  </cols>
  <sheetData>
    <row r="1" spans="1:7" ht="15.75" x14ac:dyDescent="0.25">
      <c r="A1" s="100" t="s">
        <v>110</v>
      </c>
      <c r="B1" s="100"/>
      <c r="C1" s="100"/>
      <c r="D1" s="100"/>
      <c r="E1" s="100"/>
      <c r="F1" s="100"/>
      <c r="G1" s="100"/>
    </row>
    <row r="2" spans="1:7" ht="15.75" x14ac:dyDescent="0.25">
      <c r="A2" s="15"/>
      <c r="B2" s="15"/>
      <c r="C2" s="15"/>
      <c r="D2" s="15"/>
      <c r="E2" s="15"/>
      <c r="F2" s="15"/>
      <c r="G2" s="16"/>
    </row>
    <row r="3" spans="1:7" ht="15.75" customHeight="1" x14ac:dyDescent="0.25">
      <c r="A3" s="101" t="s">
        <v>112</v>
      </c>
      <c r="B3" s="101"/>
      <c r="C3" s="101"/>
      <c r="D3" s="101"/>
      <c r="E3" s="101"/>
      <c r="F3" s="101"/>
      <c r="G3" s="101"/>
    </row>
    <row r="4" spans="1:7" ht="15.75" x14ac:dyDescent="0.25">
      <c r="A4" s="3"/>
      <c r="B4" s="3"/>
      <c r="C4" s="3"/>
      <c r="D4" s="3"/>
      <c r="E4" s="3"/>
      <c r="F4" s="3"/>
      <c r="G4" s="17"/>
    </row>
    <row r="5" spans="1:7" ht="31.5" x14ac:dyDescent="0.25">
      <c r="A5" s="18" t="s">
        <v>7</v>
      </c>
      <c r="B5" s="3"/>
      <c r="C5" s="3"/>
      <c r="D5" s="3"/>
      <c r="E5" s="3"/>
      <c r="F5" s="3"/>
      <c r="G5" s="17"/>
    </row>
    <row r="6" spans="1:7" ht="15.75" x14ac:dyDescent="0.25">
      <c r="A6" s="19"/>
      <c r="B6" s="3"/>
      <c r="C6" s="3"/>
      <c r="D6" s="3"/>
      <c r="E6" s="3"/>
      <c r="F6" s="3"/>
      <c r="G6" s="17"/>
    </row>
    <row r="7" spans="1:7" ht="16.5" thickBot="1" x14ac:dyDescent="0.3">
      <c r="A7" s="102" t="s">
        <v>111</v>
      </c>
      <c r="B7" s="102"/>
      <c r="C7" s="102"/>
      <c r="D7" s="102"/>
      <c r="E7" s="102"/>
      <c r="F7" s="102"/>
      <c r="G7" s="102"/>
    </row>
    <row r="8" spans="1:7" ht="51" customHeight="1" thickBot="1" x14ac:dyDescent="0.2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5</v>
      </c>
      <c r="G8" s="32" t="s">
        <v>6</v>
      </c>
    </row>
    <row r="9" spans="1:7" ht="31.5" x14ac:dyDescent="0.25">
      <c r="A9" s="33" t="s">
        <v>7</v>
      </c>
      <c r="B9" s="33"/>
      <c r="C9" s="33"/>
      <c r="D9" s="33"/>
      <c r="E9" s="33"/>
      <c r="F9" s="33"/>
      <c r="G9" s="34"/>
    </row>
    <row r="10" spans="1:7" ht="15.75" x14ac:dyDescent="0.25">
      <c r="A10" s="42" t="s">
        <v>8</v>
      </c>
      <c r="B10" s="43">
        <v>732821.38</v>
      </c>
      <c r="C10" s="43">
        <v>788648</v>
      </c>
      <c r="D10" s="43">
        <v>788648</v>
      </c>
      <c r="E10" s="43">
        <v>854703.88</v>
      </c>
      <c r="F10" s="44">
        <v>116.63</v>
      </c>
      <c r="G10" s="45">
        <v>108.38</v>
      </c>
    </row>
    <row r="11" spans="1:7" ht="47.25" x14ac:dyDescent="0.25">
      <c r="A11" s="46" t="s">
        <v>109</v>
      </c>
      <c r="B11" s="36">
        <v>626396.46</v>
      </c>
      <c r="C11" s="36">
        <v>666960</v>
      </c>
      <c r="D11" s="36">
        <v>666960</v>
      </c>
      <c r="E11" s="36">
        <v>737286</v>
      </c>
      <c r="F11" s="37">
        <v>117.7</v>
      </c>
      <c r="G11" s="38">
        <v>110.54</v>
      </c>
    </row>
    <row r="12" spans="1:7" ht="47.25" x14ac:dyDescent="0.25">
      <c r="A12" s="47" t="s">
        <v>108</v>
      </c>
      <c r="B12" s="36">
        <v>626396.46</v>
      </c>
      <c r="C12" s="37">
        <v>0</v>
      </c>
      <c r="D12" s="37">
        <v>0</v>
      </c>
      <c r="E12" s="36">
        <v>737286</v>
      </c>
      <c r="F12" s="37">
        <v>117.7</v>
      </c>
      <c r="G12" s="38">
        <v>0</v>
      </c>
    </row>
    <row r="13" spans="1:7" ht="47.25" x14ac:dyDescent="0.25">
      <c r="A13" s="48" t="s">
        <v>107</v>
      </c>
      <c r="B13" s="49">
        <v>624265.78</v>
      </c>
      <c r="C13" s="50"/>
      <c r="D13" s="50"/>
      <c r="E13" s="49">
        <v>736859.67</v>
      </c>
      <c r="F13" s="38">
        <v>118.04</v>
      </c>
      <c r="G13" s="50"/>
    </row>
    <row r="14" spans="1:7" ht="47.25" x14ac:dyDescent="0.25">
      <c r="A14" s="48" t="s">
        <v>106</v>
      </c>
      <c r="B14" s="49">
        <v>2130.6799999999998</v>
      </c>
      <c r="C14" s="50"/>
      <c r="D14" s="50"/>
      <c r="E14" s="38">
        <v>426.33</v>
      </c>
      <c r="F14" s="38">
        <v>20.010000000000002</v>
      </c>
      <c r="G14" s="50"/>
    </row>
    <row r="15" spans="1:7" ht="15.75" x14ac:dyDescent="0.25">
      <c r="A15" s="46" t="s">
        <v>105</v>
      </c>
      <c r="B15" s="37">
        <v>109.36</v>
      </c>
      <c r="C15" s="37">
        <v>130</v>
      </c>
      <c r="D15" s="37">
        <v>130</v>
      </c>
      <c r="E15" s="37">
        <v>124.69</v>
      </c>
      <c r="F15" s="37">
        <v>114.02</v>
      </c>
      <c r="G15" s="38">
        <v>95.92</v>
      </c>
    </row>
    <row r="16" spans="1:7" ht="31.5" x14ac:dyDescent="0.25">
      <c r="A16" s="47" t="s">
        <v>104</v>
      </c>
      <c r="B16" s="37">
        <v>109.36</v>
      </c>
      <c r="C16" s="37">
        <v>0</v>
      </c>
      <c r="D16" s="37">
        <v>0</v>
      </c>
      <c r="E16" s="37">
        <v>124.69</v>
      </c>
      <c r="F16" s="37">
        <v>114.02</v>
      </c>
      <c r="G16" s="38">
        <v>0</v>
      </c>
    </row>
    <row r="17" spans="1:7" ht="31.5" x14ac:dyDescent="0.25">
      <c r="A17" s="48" t="s">
        <v>103</v>
      </c>
      <c r="B17" s="38">
        <v>109.36</v>
      </c>
      <c r="C17" s="50"/>
      <c r="D17" s="50"/>
      <c r="E17" s="38">
        <v>124.69</v>
      </c>
      <c r="F17" s="38">
        <v>114.02</v>
      </c>
      <c r="G17" s="50"/>
    </row>
    <row r="18" spans="1:7" ht="63" x14ac:dyDescent="0.25">
      <c r="A18" s="46" t="s">
        <v>102</v>
      </c>
      <c r="B18" s="36">
        <v>28835.45</v>
      </c>
      <c r="C18" s="36">
        <v>25900</v>
      </c>
      <c r="D18" s="36">
        <v>25900</v>
      </c>
      <c r="E18" s="36">
        <v>28438.62</v>
      </c>
      <c r="F18" s="37">
        <v>98.62</v>
      </c>
      <c r="G18" s="38">
        <v>109.8</v>
      </c>
    </row>
    <row r="19" spans="1:7" ht="31.5" x14ac:dyDescent="0.25">
      <c r="A19" s="47" t="s">
        <v>101</v>
      </c>
      <c r="B19" s="36">
        <v>28835.45</v>
      </c>
      <c r="C19" s="37">
        <v>0</v>
      </c>
      <c r="D19" s="37">
        <v>0</v>
      </c>
      <c r="E19" s="36">
        <v>28438.62</v>
      </c>
      <c r="F19" s="37">
        <v>98.62</v>
      </c>
      <c r="G19" s="38">
        <v>0</v>
      </c>
    </row>
    <row r="20" spans="1:7" ht="15.75" x14ac:dyDescent="0.25">
      <c r="A20" s="48" t="s">
        <v>100</v>
      </c>
      <c r="B20" s="49">
        <v>28835.45</v>
      </c>
      <c r="C20" s="50"/>
      <c r="D20" s="50"/>
      <c r="E20" s="49">
        <v>28438.62</v>
      </c>
      <c r="F20" s="38">
        <v>98.62</v>
      </c>
      <c r="G20" s="50"/>
    </row>
    <row r="21" spans="1:7" ht="63" x14ac:dyDescent="0.25">
      <c r="A21" s="46" t="s">
        <v>99</v>
      </c>
      <c r="B21" s="36">
        <v>3223.4</v>
      </c>
      <c r="C21" s="36">
        <v>3691</v>
      </c>
      <c r="D21" s="36">
        <v>3691</v>
      </c>
      <c r="E21" s="36">
        <v>2459.0100000000002</v>
      </c>
      <c r="F21" s="37">
        <v>76.290000000000006</v>
      </c>
      <c r="G21" s="38">
        <v>66.62</v>
      </c>
    </row>
    <row r="22" spans="1:7" ht="31.5" x14ac:dyDescent="0.25">
      <c r="A22" s="47" t="s">
        <v>98</v>
      </c>
      <c r="B22" s="36">
        <v>2199.75</v>
      </c>
      <c r="C22" s="37">
        <v>0</v>
      </c>
      <c r="D22" s="37">
        <v>0</v>
      </c>
      <c r="E22" s="36">
        <v>2410</v>
      </c>
      <c r="F22" s="37">
        <v>109.56</v>
      </c>
      <c r="G22" s="38">
        <v>0</v>
      </c>
    </row>
    <row r="23" spans="1:7" ht="31.5" x14ac:dyDescent="0.25">
      <c r="A23" s="48" t="s">
        <v>97</v>
      </c>
      <c r="B23" s="38">
        <v>394.75</v>
      </c>
      <c r="C23" s="50"/>
      <c r="D23" s="50"/>
      <c r="E23" s="50"/>
      <c r="F23" s="50"/>
      <c r="G23" s="50"/>
    </row>
    <row r="24" spans="1:7" ht="15.75" x14ac:dyDescent="0.25">
      <c r="A24" s="48" t="s">
        <v>96</v>
      </c>
      <c r="B24" s="49">
        <v>1805</v>
      </c>
      <c r="C24" s="50"/>
      <c r="D24" s="50"/>
      <c r="E24" s="49">
        <v>2410</v>
      </c>
      <c r="F24" s="38">
        <v>133.52000000000001</v>
      </c>
      <c r="G24" s="50"/>
    </row>
    <row r="25" spans="1:7" ht="63" x14ac:dyDescent="0.25">
      <c r="A25" s="47" t="s">
        <v>95</v>
      </c>
      <c r="B25" s="36">
        <v>1023.65</v>
      </c>
      <c r="C25" s="37">
        <v>0</v>
      </c>
      <c r="D25" s="37">
        <v>0</v>
      </c>
      <c r="E25" s="37">
        <v>49.01</v>
      </c>
      <c r="F25" s="37">
        <v>4.79</v>
      </c>
      <c r="G25" s="38">
        <v>0</v>
      </c>
    </row>
    <row r="26" spans="1:7" ht="15.75" x14ac:dyDescent="0.25">
      <c r="A26" s="48" t="s">
        <v>94</v>
      </c>
      <c r="B26" s="49">
        <v>1023.65</v>
      </c>
      <c r="C26" s="50"/>
      <c r="D26" s="50"/>
      <c r="E26" s="38">
        <v>49.01</v>
      </c>
      <c r="F26" s="38">
        <v>4.79</v>
      </c>
      <c r="G26" s="50"/>
    </row>
    <row r="27" spans="1:7" ht="47.25" x14ac:dyDescent="0.25">
      <c r="A27" s="46" t="s">
        <v>93</v>
      </c>
      <c r="B27" s="36">
        <v>74256.710000000006</v>
      </c>
      <c r="C27" s="36">
        <v>91967</v>
      </c>
      <c r="D27" s="36">
        <v>91967</v>
      </c>
      <c r="E27" s="36">
        <v>86395.56</v>
      </c>
      <c r="F27" s="37">
        <v>116.35</v>
      </c>
      <c r="G27" s="38">
        <v>93.94</v>
      </c>
    </row>
    <row r="28" spans="1:7" ht="63" x14ac:dyDescent="0.25">
      <c r="A28" s="47" t="s">
        <v>92</v>
      </c>
      <c r="B28" s="36">
        <v>74256.710000000006</v>
      </c>
      <c r="C28" s="37">
        <v>0</v>
      </c>
      <c r="D28" s="37">
        <v>0</v>
      </c>
      <c r="E28" s="36">
        <v>86395.56</v>
      </c>
      <c r="F28" s="37">
        <v>116.35</v>
      </c>
      <c r="G28" s="38">
        <v>0</v>
      </c>
    </row>
    <row r="29" spans="1:7" ht="47.25" x14ac:dyDescent="0.25">
      <c r="A29" s="48" t="s">
        <v>91</v>
      </c>
      <c r="B29" s="49">
        <v>61066.01</v>
      </c>
      <c r="C29" s="50"/>
      <c r="D29" s="50"/>
      <c r="E29" s="49">
        <v>63997.03</v>
      </c>
      <c r="F29" s="38">
        <v>104.8</v>
      </c>
      <c r="G29" s="50"/>
    </row>
    <row r="30" spans="1:7" ht="47.25" x14ac:dyDescent="0.25">
      <c r="A30" s="48" t="s">
        <v>90</v>
      </c>
      <c r="B30" s="49">
        <v>13190.7</v>
      </c>
      <c r="C30" s="50"/>
      <c r="D30" s="50"/>
      <c r="E30" s="49">
        <v>22398.53</v>
      </c>
      <c r="F30" s="38">
        <v>169.81</v>
      </c>
      <c r="G30" s="50"/>
    </row>
    <row r="31" spans="1:7" ht="15.75" x14ac:dyDescent="0.25">
      <c r="A31" s="46" t="s">
        <v>89</v>
      </c>
      <c r="B31" s="36">
        <v>732821.38</v>
      </c>
      <c r="C31" s="36">
        <v>788648</v>
      </c>
      <c r="D31" s="36">
        <v>788648</v>
      </c>
      <c r="E31" s="36">
        <v>854703.88</v>
      </c>
      <c r="F31" s="37">
        <v>116.63</v>
      </c>
      <c r="G31" s="38">
        <v>108.38</v>
      </c>
    </row>
    <row r="32" spans="1:7" ht="15.75" x14ac:dyDescent="0.25">
      <c r="A32" s="42" t="s">
        <v>9</v>
      </c>
      <c r="B32" s="43">
        <v>709044.63</v>
      </c>
      <c r="C32" s="43">
        <v>764982</v>
      </c>
      <c r="D32" s="43">
        <v>764982</v>
      </c>
      <c r="E32" s="43">
        <v>880479.84</v>
      </c>
      <c r="F32" s="44">
        <v>124.18</v>
      </c>
      <c r="G32" s="45">
        <v>115.1</v>
      </c>
    </row>
    <row r="33" spans="1:7" ht="15.75" x14ac:dyDescent="0.25">
      <c r="A33" s="46" t="s">
        <v>88</v>
      </c>
      <c r="B33" s="36">
        <v>583863.09</v>
      </c>
      <c r="C33" s="36">
        <v>620264</v>
      </c>
      <c r="D33" s="36">
        <v>620264</v>
      </c>
      <c r="E33" s="36">
        <v>747056.52</v>
      </c>
      <c r="F33" s="37">
        <v>127.95</v>
      </c>
      <c r="G33" s="38">
        <v>120.44</v>
      </c>
    </row>
    <row r="34" spans="1:7" ht="15.75" x14ac:dyDescent="0.25">
      <c r="A34" s="47" t="s">
        <v>87</v>
      </c>
      <c r="B34" s="36">
        <v>486594.03</v>
      </c>
      <c r="C34" s="37">
        <v>0</v>
      </c>
      <c r="D34" s="37">
        <v>0</v>
      </c>
      <c r="E34" s="36">
        <v>607101.17000000004</v>
      </c>
      <c r="F34" s="37">
        <v>124.77</v>
      </c>
      <c r="G34" s="38">
        <v>0</v>
      </c>
    </row>
    <row r="35" spans="1:7" ht="15.75" x14ac:dyDescent="0.25">
      <c r="A35" s="48" t="s">
        <v>86</v>
      </c>
      <c r="B35" s="49">
        <v>481380.65</v>
      </c>
      <c r="C35" s="50"/>
      <c r="D35" s="50"/>
      <c r="E35" s="49">
        <v>596834.87</v>
      </c>
      <c r="F35" s="38">
        <v>123.98</v>
      </c>
      <c r="G35" s="50"/>
    </row>
    <row r="36" spans="1:7" ht="15.75" x14ac:dyDescent="0.25">
      <c r="A36" s="48" t="s">
        <v>85</v>
      </c>
      <c r="B36" s="49">
        <v>4407.3999999999996</v>
      </c>
      <c r="C36" s="50"/>
      <c r="D36" s="50"/>
      <c r="E36" s="49">
        <v>10266.299999999999</v>
      </c>
      <c r="F36" s="38">
        <v>232.93</v>
      </c>
      <c r="G36" s="50"/>
    </row>
    <row r="37" spans="1:7" ht="15.75" x14ac:dyDescent="0.25">
      <c r="A37" s="48" t="s">
        <v>84</v>
      </c>
      <c r="B37" s="38">
        <v>805.98</v>
      </c>
      <c r="C37" s="50"/>
      <c r="D37" s="50"/>
      <c r="E37" s="50"/>
      <c r="F37" s="50"/>
      <c r="G37" s="50"/>
    </row>
    <row r="38" spans="1:7" ht="15.75" x14ac:dyDescent="0.25">
      <c r="A38" s="47" t="s">
        <v>83</v>
      </c>
      <c r="B38" s="36">
        <v>22821.01</v>
      </c>
      <c r="C38" s="37">
        <v>0</v>
      </c>
      <c r="D38" s="37">
        <v>0</v>
      </c>
      <c r="E38" s="36">
        <v>51780.36</v>
      </c>
      <c r="F38" s="37">
        <v>226.9</v>
      </c>
      <c r="G38" s="38">
        <v>0</v>
      </c>
    </row>
    <row r="39" spans="1:7" ht="15.75" x14ac:dyDescent="0.25">
      <c r="A39" s="48" t="s">
        <v>82</v>
      </c>
      <c r="B39" s="49">
        <v>22821.01</v>
      </c>
      <c r="C39" s="50"/>
      <c r="D39" s="50"/>
      <c r="E39" s="49">
        <v>51780.36</v>
      </c>
      <c r="F39" s="38">
        <v>226.9</v>
      </c>
      <c r="G39" s="50"/>
    </row>
    <row r="40" spans="1:7" ht="15.75" x14ac:dyDescent="0.25">
      <c r="A40" s="47" t="s">
        <v>81</v>
      </c>
      <c r="B40" s="36">
        <v>74448.05</v>
      </c>
      <c r="C40" s="37">
        <v>0</v>
      </c>
      <c r="D40" s="37">
        <v>0</v>
      </c>
      <c r="E40" s="36">
        <v>88174.99</v>
      </c>
      <c r="F40" s="37">
        <v>118.44</v>
      </c>
      <c r="G40" s="38">
        <v>0</v>
      </c>
    </row>
    <row r="41" spans="1:7" ht="31.5" x14ac:dyDescent="0.25">
      <c r="A41" s="48" t="s">
        <v>80</v>
      </c>
      <c r="B41" s="49">
        <v>74448.05</v>
      </c>
      <c r="C41" s="50"/>
      <c r="D41" s="50"/>
      <c r="E41" s="49">
        <v>88174.99</v>
      </c>
      <c r="F41" s="38">
        <v>118.44</v>
      </c>
      <c r="G41" s="50"/>
    </row>
    <row r="42" spans="1:7" ht="15.75" x14ac:dyDescent="0.25">
      <c r="A42" s="46" t="s">
        <v>79</v>
      </c>
      <c r="B42" s="36">
        <v>121143.61</v>
      </c>
      <c r="C42" s="36">
        <v>140888</v>
      </c>
      <c r="D42" s="36">
        <v>140888</v>
      </c>
      <c r="E42" s="36">
        <v>127653.77</v>
      </c>
      <c r="F42" s="37">
        <v>105.37</v>
      </c>
      <c r="G42" s="38">
        <v>90.61</v>
      </c>
    </row>
    <row r="43" spans="1:7" ht="31.5" x14ac:dyDescent="0.25">
      <c r="A43" s="47" t="s">
        <v>78</v>
      </c>
      <c r="B43" s="36">
        <v>30101.52</v>
      </c>
      <c r="C43" s="37">
        <v>0</v>
      </c>
      <c r="D43" s="37">
        <v>0</v>
      </c>
      <c r="E43" s="36">
        <v>27971.91</v>
      </c>
      <c r="F43" s="37">
        <v>92.93</v>
      </c>
      <c r="G43" s="38">
        <v>0</v>
      </c>
    </row>
    <row r="44" spans="1:7" ht="15.75" x14ac:dyDescent="0.25">
      <c r="A44" s="48" t="s">
        <v>77</v>
      </c>
      <c r="B44" s="49">
        <v>4106.8999999999996</v>
      </c>
      <c r="C44" s="50"/>
      <c r="D44" s="50"/>
      <c r="E44" s="49">
        <v>3950.21</v>
      </c>
      <c r="F44" s="38">
        <v>96.18</v>
      </c>
      <c r="G44" s="50"/>
    </row>
    <row r="45" spans="1:7" ht="31.5" x14ac:dyDescent="0.25">
      <c r="A45" s="48" t="s">
        <v>76</v>
      </c>
      <c r="B45" s="49">
        <v>22892.28</v>
      </c>
      <c r="C45" s="50"/>
      <c r="D45" s="50"/>
      <c r="E45" s="49">
        <v>22398.45</v>
      </c>
      <c r="F45" s="38">
        <v>97.84</v>
      </c>
      <c r="G45" s="50"/>
    </row>
    <row r="46" spans="1:7" ht="31.5" x14ac:dyDescent="0.25">
      <c r="A46" s="48" t="s">
        <v>75</v>
      </c>
      <c r="B46" s="49">
        <v>2735.84</v>
      </c>
      <c r="C46" s="50"/>
      <c r="D46" s="50"/>
      <c r="E46" s="49">
        <v>1357.25</v>
      </c>
      <c r="F46" s="38">
        <v>49.61</v>
      </c>
      <c r="G46" s="50"/>
    </row>
    <row r="47" spans="1:7" ht="31.5" x14ac:dyDescent="0.25">
      <c r="A47" s="48" t="s">
        <v>74</v>
      </c>
      <c r="B47" s="38">
        <v>366.5</v>
      </c>
      <c r="C47" s="50"/>
      <c r="D47" s="50"/>
      <c r="E47" s="38">
        <v>266</v>
      </c>
      <c r="F47" s="38">
        <v>72.58</v>
      </c>
      <c r="G47" s="50"/>
    </row>
    <row r="48" spans="1:7" ht="31.5" x14ac:dyDescent="0.25">
      <c r="A48" s="47" t="s">
        <v>73</v>
      </c>
      <c r="B48" s="36">
        <v>60982.25</v>
      </c>
      <c r="C48" s="37">
        <v>0</v>
      </c>
      <c r="D48" s="37">
        <v>0</v>
      </c>
      <c r="E48" s="36">
        <v>64930.3</v>
      </c>
      <c r="F48" s="37">
        <v>106.47</v>
      </c>
      <c r="G48" s="38">
        <v>0</v>
      </c>
    </row>
    <row r="49" spans="1:7" ht="31.5" x14ac:dyDescent="0.25">
      <c r="A49" s="48" t="s">
        <v>72</v>
      </c>
      <c r="B49" s="49">
        <v>7263.65</v>
      </c>
      <c r="C49" s="50"/>
      <c r="D49" s="50"/>
      <c r="E49" s="49">
        <v>7986.75</v>
      </c>
      <c r="F49" s="38">
        <v>109.96</v>
      </c>
      <c r="G49" s="50"/>
    </row>
    <row r="50" spans="1:7" ht="15.75" x14ac:dyDescent="0.25">
      <c r="A50" s="48" t="s">
        <v>71</v>
      </c>
      <c r="B50" s="49">
        <v>31460.52</v>
      </c>
      <c r="C50" s="50"/>
      <c r="D50" s="50"/>
      <c r="E50" s="49">
        <v>31879.03</v>
      </c>
      <c r="F50" s="38">
        <v>101.33</v>
      </c>
      <c r="G50" s="50"/>
    </row>
    <row r="51" spans="1:7" ht="15.75" x14ac:dyDescent="0.25">
      <c r="A51" s="48" t="s">
        <v>70</v>
      </c>
      <c r="B51" s="49">
        <v>20295.46</v>
      </c>
      <c r="C51" s="50"/>
      <c r="D51" s="50"/>
      <c r="E51" s="49">
        <v>18788.07</v>
      </c>
      <c r="F51" s="38">
        <v>92.57</v>
      </c>
      <c r="G51" s="50"/>
    </row>
    <row r="52" spans="1:7" ht="31.5" x14ac:dyDescent="0.25">
      <c r="A52" s="48" t="s">
        <v>69</v>
      </c>
      <c r="B52" s="38">
        <v>685.96</v>
      </c>
      <c r="C52" s="50"/>
      <c r="D52" s="50"/>
      <c r="E52" s="49">
        <v>3601.57</v>
      </c>
      <c r="F52" s="38">
        <v>525.04</v>
      </c>
      <c r="G52" s="50"/>
    </row>
    <row r="53" spans="1:7" ht="15.75" x14ac:dyDescent="0.25">
      <c r="A53" s="48" t="s">
        <v>68</v>
      </c>
      <c r="B53" s="49">
        <v>1276.6600000000001</v>
      </c>
      <c r="C53" s="50"/>
      <c r="D53" s="50"/>
      <c r="E53" s="49">
        <v>2674.88</v>
      </c>
      <c r="F53" s="38">
        <v>209.52</v>
      </c>
      <c r="G53" s="50"/>
    </row>
    <row r="54" spans="1:7" ht="15.75" x14ac:dyDescent="0.25">
      <c r="A54" s="47" t="s">
        <v>67</v>
      </c>
      <c r="B54" s="36">
        <v>13860.64</v>
      </c>
      <c r="C54" s="37">
        <v>0</v>
      </c>
      <c r="D54" s="37">
        <v>0</v>
      </c>
      <c r="E54" s="36">
        <v>22838.11</v>
      </c>
      <c r="F54" s="37">
        <v>164.77</v>
      </c>
      <c r="G54" s="38">
        <v>0</v>
      </c>
    </row>
    <row r="55" spans="1:7" ht="31.5" x14ac:dyDescent="0.25">
      <c r="A55" s="48" t="s">
        <v>66</v>
      </c>
      <c r="B55" s="38">
        <v>512.91</v>
      </c>
      <c r="C55" s="50"/>
      <c r="D55" s="50"/>
      <c r="E55" s="38">
        <v>518.87</v>
      </c>
      <c r="F55" s="38">
        <v>101.16</v>
      </c>
      <c r="G55" s="50"/>
    </row>
    <row r="56" spans="1:7" ht="31.5" x14ac:dyDescent="0.25">
      <c r="A56" s="48" t="s">
        <v>65</v>
      </c>
      <c r="B56" s="49">
        <v>4591.99</v>
      </c>
      <c r="C56" s="50"/>
      <c r="D56" s="50"/>
      <c r="E56" s="49">
        <v>9152.7800000000007</v>
      </c>
      <c r="F56" s="38">
        <v>199.32</v>
      </c>
      <c r="G56" s="50"/>
    </row>
    <row r="57" spans="1:7" ht="31.5" x14ac:dyDescent="0.25">
      <c r="A57" s="48" t="s">
        <v>64</v>
      </c>
      <c r="B57" s="38">
        <v>166.25</v>
      </c>
      <c r="C57" s="50"/>
      <c r="D57" s="50"/>
      <c r="E57" s="49">
        <v>1826.25</v>
      </c>
      <c r="F57" s="49">
        <v>1098.5</v>
      </c>
      <c r="G57" s="50"/>
    </row>
    <row r="58" spans="1:7" ht="15.75" x14ac:dyDescent="0.25">
      <c r="A58" s="48" t="s">
        <v>63</v>
      </c>
      <c r="B58" s="49">
        <v>2297.1799999999998</v>
      </c>
      <c r="C58" s="50"/>
      <c r="D58" s="50"/>
      <c r="E58" s="49">
        <v>4352.78</v>
      </c>
      <c r="F58" s="38">
        <v>189.48</v>
      </c>
      <c r="G58" s="50"/>
    </row>
    <row r="59" spans="1:7" ht="15.75" x14ac:dyDescent="0.25">
      <c r="A59" s="48" t="s">
        <v>62</v>
      </c>
      <c r="B59" s="49">
        <v>2031.05</v>
      </c>
      <c r="C59" s="50"/>
      <c r="D59" s="50"/>
      <c r="E59" s="49">
        <v>1789.38</v>
      </c>
      <c r="F59" s="38">
        <v>88.1</v>
      </c>
      <c r="G59" s="50"/>
    </row>
    <row r="60" spans="1:7" ht="31.5" x14ac:dyDescent="0.25">
      <c r="A60" s="48" t="s">
        <v>61</v>
      </c>
      <c r="B60" s="49">
        <v>1799</v>
      </c>
      <c r="C60" s="50"/>
      <c r="D60" s="50"/>
      <c r="E60" s="49">
        <v>1775.32</v>
      </c>
      <c r="F60" s="38">
        <v>98.68</v>
      </c>
      <c r="G60" s="50"/>
    </row>
    <row r="61" spans="1:7" ht="15.75" x14ac:dyDescent="0.25">
      <c r="A61" s="48" t="s">
        <v>60</v>
      </c>
      <c r="B61" s="49">
        <v>1486.72</v>
      </c>
      <c r="C61" s="50"/>
      <c r="D61" s="50"/>
      <c r="E61" s="38">
        <v>951.7</v>
      </c>
      <c r="F61" s="38">
        <v>64.010000000000005</v>
      </c>
      <c r="G61" s="50"/>
    </row>
    <row r="62" spans="1:7" ht="15.75" x14ac:dyDescent="0.25">
      <c r="A62" s="48" t="s">
        <v>59</v>
      </c>
      <c r="B62" s="38">
        <v>895.54</v>
      </c>
      <c r="C62" s="50"/>
      <c r="D62" s="50"/>
      <c r="E62" s="49">
        <v>2385.4299999999998</v>
      </c>
      <c r="F62" s="38">
        <v>266.37</v>
      </c>
      <c r="G62" s="50"/>
    </row>
    <row r="63" spans="1:7" ht="15.75" x14ac:dyDescent="0.25">
      <c r="A63" s="48" t="s">
        <v>58</v>
      </c>
      <c r="B63" s="38">
        <v>80</v>
      </c>
      <c r="C63" s="50"/>
      <c r="D63" s="50"/>
      <c r="E63" s="38">
        <v>85.6</v>
      </c>
      <c r="F63" s="38">
        <v>107</v>
      </c>
      <c r="G63" s="50"/>
    </row>
    <row r="64" spans="1:7" ht="31.5" x14ac:dyDescent="0.25">
      <c r="A64" s="47" t="s">
        <v>57</v>
      </c>
      <c r="B64" s="36">
        <v>16199.2</v>
      </c>
      <c r="C64" s="37">
        <v>0</v>
      </c>
      <c r="D64" s="37">
        <v>0</v>
      </c>
      <c r="E64" s="36">
        <v>11913.45</v>
      </c>
      <c r="F64" s="37">
        <v>73.540000000000006</v>
      </c>
      <c r="G64" s="38">
        <v>0</v>
      </c>
    </row>
    <row r="65" spans="1:7" ht="47.25" x14ac:dyDescent="0.25">
      <c r="A65" s="48" t="s">
        <v>56</v>
      </c>
      <c r="B65" s="50"/>
      <c r="C65" s="50"/>
      <c r="D65" s="50"/>
      <c r="E65" s="50"/>
      <c r="F65" s="50"/>
      <c r="G65" s="50"/>
    </row>
    <row r="66" spans="1:7" ht="15.75" x14ac:dyDescent="0.25">
      <c r="A66" s="48" t="s">
        <v>55</v>
      </c>
      <c r="B66" s="38">
        <v>606.80999999999995</v>
      </c>
      <c r="C66" s="50"/>
      <c r="D66" s="50"/>
      <c r="E66" s="49">
        <v>1006.67</v>
      </c>
      <c r="F66" s="38">
        <v>165.9</v>
      </c>
      <c r="G66" s="50"/>
    </row>
    <row r="67" spans="1:7" ht="15.75" x14ac:dyDescent="0.25">
      <c r="A67" s="48" t="s">
        <v>54</v>
      </c>
      <c r="B67" s="38">
        <v>334.8</v>
      </c>
      <c r="C67" s="50"/>
      <c r="D67" s="50"/>
      <c r="E67" s="38">
        <v>706.43</v>
      </c>
      <c r="F67" s="38">
        <v>211</v>
      </c>
      <c r="G67" s="50"/>
    </row>
    <row r="68" spans="1:7" ht="15.75" x14ac:dyDescent="0.25">
      <c r="A68" s="48" t="s">
        <v>53</v>
      </c>
      <c r="B68" s="38">
        <v>188.09</v>
      </c>
      <c r="C68" s="50"/>
      <c r="D68" s="50"/>
      <c r="E68" s="38">
        <v>220</v>
      </c>
      <c r="F68" s="38">
        <v>116.97</v>
      </c>
      <c r="G68" s="50"/>
    </row>
    <row r="69" spans="1:7" ht="15.75" x14ac:dyDescent="0.25">
      <c r="A69" s="48" t="s">
        <v>52</v>
      </c>
      <c r="B69" s="38">
        <v>332.18</v>
      </c>
      <c r="C69" s="50"/>
      <c r="D69" s="50"/>
      <c r="E69" s="38">
        <v>490.08</v>
      </c>
      <c r="F69" s="38">
        <v>147.53</v>
      </c>
      <c r="G69" s="50"/>
    </row>
    <row r="70" spans="1:7" ht="31.5" x14ac:dyDescent="0.25">
      <c r="A70" s="48" t="s">
        <v>51</v>
      </c>
      <c r="B70" s="49">
        <v>14737.32</v>
      </c>
      <c r="C70" s="50"/>
      <c r="D70" s="50"/>
      <c r="E70" s="49">
        <v>9490.27</v>
      </c>
      <c r="F70" s="38">
        <v>64.400000000000006</v>
      </c>
      <c r="G70" s="50"/>
    </row>
    <row r="71" spans="1:7" ht="15.75" x14ac:dyDescent="0.25">
      <c r="A71" s="46" t="s">
        <v>50</v>
      </c>
      <c r="B71" s="37">
        <v>735.31</v>
      </c>
      <c r="C71" s="37">
        <v>700</v>
      </c>
      <c r="D71" s="37">
        <v>700</v>
      </c>
      <c r="E71" s="37">
        <v>611.04</v>
      </c>
      <c r="F71" s="37">
        <v>83.1</v>
      </c>
      <c r="G71" s="38">
        <v>87.29</v>
      </c>
    </row>
    <row r="72" spans="1:7" ht="15.75" x14ac:dyDescent="0.25">
      <c r="A72" s="47" t="s">
        <v>49</v>
      </c>
      <c r="B72" s="37">
        <v>735.31</v>
      </c>
      <c r="C72" s="37">
        <v>0</v>
      </c>
      <c r="D72" s="37">
        <v>0</v>
      </c>
      <c r="E72" s="37">
        <v>611.04</v>
      </c>
      <c r="F72" s="37">
        <v>83.1</v>
      </c>
      <c r="G72" s="38">
        <v>0</v>
      </c>
    </row>
    <row r="73" spans="1:7" ht="31.5" x14ac:dyDescent="0.25">
      <c r="A73" s="48" t="s">
        <v>48</v>
      </c>
      <c r="B73" s="38">
        <v>735.31</v>
      </c>
      <c r="C73" s="50"/>
      <c r="D73" s="50"/>
      <c r="E73" s="38">
        <v>611.04</v>
      </c>
      <c r="F73" s="38">
        <v>83.1</v>
      </c>
      <c r="G73" s="50"/>
    </row>
    <row r="74" spans="1:7" ht="47.25" x14ac:dyDescent="0.25">
      <c r="A74" s="46" t="s">
        <v>47</v>
      </c>
      <c r="B74" s="36">
        <v>3180.1</v>
      </c>
      <c r="C74" s="36">
        <v>3000</v>
      </c>
      <c r="D74" s="36">
        <v>3000</v>
      </c>
      <c r="E74" s="36">
        <v>5028.51</v>
      </c>
      <c r="F74" s="37">
        <v>158.12</v>
      </c>
      <c r="G74" s="38">
        <v>167.62</v>
      </c>
    </row>
    <row r="75" spans="1:7" ht="31.5" x14ac:dyDescent="0.25">
      <c r="A75" s="47" t="s">
        <v>46</v>
      </c>
      <c r="B75" s="36">
        <v>3180.1</v>
      </c>
      <c r="C75" s="37">
        <v>0</v>
      </c>
      <c r="D75" s="37">
        <v>0</v>
      </c>
      <c r="E75" s="36">
        <v>5028.51</v>
      </c>
      <c r="F75" s="37">
        <v>158.12</v>
      </c>
      <c r="G75" s="38">
        <v>0</v>
      </c>
    </row>
    <row r="76" spans="1:7" ht="31.5" x14ac:dyDescent="0.25">
      <c r="A76" s="48" t="s">
        <v>45</v>
      </c>
      <c r="B76" s="49">
        <v>3180.1</v>
      </c>
      <c r="C76" s="50"/>
      <c r="D76" s="50"/>
      <c r="E76" s="49">
        <v>5028.51</v>
      </c>
      <c r="F76" s="38">
        <v>158.12</v>
      </c>
      <c r="G76" s="50"/>
    </row>
    <row r="77" spans="1:7" ht="15.75" x14ac:dyDescent="0.25">
      <c r="A77" s="46" t="s">
        <v>44</v>
      </c>
      <c r="B77" s="37">
        <v>122.52</v>
      </c>
      <c r="C77" s="37">
        <v>130</v>
      </c>
      <c r="D77" s="37">
        <v>130</v>
      </c>
      <c r="E77" s="37">
        <v>130</v>
      </c>
      <c r="F77" s="37">
        <v>106.11</v>
      </c>
      <c r="G77" s="38">
        <v>100</v>
      </c>
    </row>
    <row r="78" spans="1:7" ht="15.75" x14ac:dyDescent="0.25">
      <c r="A78" s="47" t="s">
        <v>43</v>
      </c>
      <c r="B78" s="37">
        <v>122.52</v>
      </c>
      <c r="C78" s="37">
        <v>0</v>
      </c>
      <c r="D78" s="37">
        <v>0</v>
      </c>
      <c r="E78" s="37">
        <v>130</v>
      </c>
      <c r="F78" s="37">
        <v>106.11</v>
      </c>
      <c r="G78" s="38">
        <v>0</v>
      </c>
    </row>
    <row r="79" spans="1:7" ht="15.75" x14ac:dyDescent="0.25">
      <c r="A79" s="48" t="s">
        <v>42</v>
      </c>
      <c r="B79" s="38">
        <v>122.52</v>
      </c>
      <c r="C79" s="50"/>
      <c r="D79" s="50"/>
      <c r="E79" s="38">
        <v>130</v>
      </c>
      <c r="F79" s="38">
        <v>106.11</v>
      </c>
      <c r="G79" s="50"/>
    </row>
    <row r="80" spans="1:7" ht="31.5" x14ac:dyDescent="0.25">
      <c r="A80" s="42" t="s">
        <v>10</v>
      </c>
      <c r="B80" s="43">
        <v>17405.61</v>
      </c>
      <c r="C80" s="43">
        <v>35430</v>
      </c>
      <c r="D80" s="43">
        <v>35430</v>
      </c>
      <c r="E80" s="43">
        <v>34182.639999999999</v>
      </c>
      <c r="F80" s="44">
        <v>196.39</v>
      </c>
      <c r="G80" s="45">
        <v>96.48</v>
      </c>
    </row>
    <row r="81" spans="1:7" ht="31.5" x14ac:dyDescent="0.25">
      <c r="A81" s="46" t="s">
        <v>41</v>
      </c>
      <c r="B81" s="36">
        <v>8426.86</v>
      </c>
      <c r="C81" s="36">
        <v>33713</v>
      </c>
      <c r="D81" s="36">
        <v>33713</v>
      </c>
      <c r="E81" s="36">
        <v>32465.64</v>
      </c>
      <c r="F81" s="37">
        <v>385.26</v>
      </c>
      <c r="G81" s="38">
        <v>96.3</v>
      </c>
    </row>
    <row r="82" spans="1:7" ht="15.75" x14ac:dyDescent="0.25">
      <c r="A82" s="47" t="s">
        <v>40</v>
      </c>
      <c r="B82" s="36">
        <v>5956.54</v>
      </c>
      <c r="C82" s="37">
        <v>0</v>
      </c>
      <c r="D82" s="37">
        <v>0</v>
      </c>
      <c r="E82" s="36">
        <v>31420.67</v>
      </c>
      <c r="F82" s="37">
        <v>527.5</v>
      </c>
      <c r="G82" s="38">
        <v>0</v>
      </c>
    </row>
    <row r="83" spans="1:7" ht="15.75" x14ac:dyDescent="0.25">
      <c r="A83" s="48" t="s">
        <v>39</v>
      </c>
      <c r="B83" s="49">
        <v>1811.79</v>
      </c>
      <c r="C83" s="50"/>
      <c r="D83" s="50"/>
      <c r="E83" s="49">
        <v>23927.62</v>
      </c>
      <c r="F83" s="49">
        <v>1320.66</v>
      </c>
      <c r="G83" s="50"/>
    </row>
    <row r="84" spans="1:7" ht="31.5" x14ac:dyDescent="0.25">
      <c r="A84" s="48" t="s">
        <v>38</v>
      </c>
      <c r="B84" s="49">
        <v>4144.75</v>
      </c>
      <c r="C84" s="50"/>
      <c r="D84" s="50"/>
      <c r="E84" s="49">
        <v>7493.05</v>
      </c>
      <c r="F84" s="38">
        <v>180.78</v>
      </c>
      <c r="G84" s="50"/>
    </row>
    <row r="85" spans="1:7" ht="31.5" x14ac:dyDescent="0.25">
      <c r="A85" s="47" t="s">
        <v>37</v>
      </c>
      <c r="B85" s="36">
        <v>2470.3200000000002</v>
      </c>
      <c r="C85" s="37">
        <v>0</v>
      </c>
      <c r="D85" s="37">
        <v>0</v>
      </c>
      <c r="E85" s="36">
        <v>1044.97</v>
      </c>
      <c r="F85" s="37">
        <v>42.3</v>
      </c>
      <c r="G85" s="38">
        <v>0</v>
      </c>
    </row>
    <row r="86" spans="1:7" ht="15.75" x14ac:dyDescent="0.25">
      <c r="A86" s="48" t="s">
        <v>36</v>
      </c>
      <c r="B86" s="49">
        <v>2470.3200000000002</v>
      </c>
      <c r="C86" s="50"/>
      <c r="D86" s="50"/>
      <c r="E86" s="49">
        <v>1044.97</v>
      </c>
      <c r="F86" s="38">
        <v>42.3</v>
      </c>
      <c r="G86" s="50"/>
    </row>
    <row r="87" spans="1:7" ht="31.5" x14ac:dyDescent="0.25">
      <c r="A87" s="46" t="s">
        <v>35</v>
      </c>
      <c r="B87" s="36">
        <v>8978.75</v>
      </c>
      <c r="C87" s="36">
        <v>1717</v>
      </c>
      <c r="D87" s="36">
        <v>1717</v>
      </c>
      <c r="E87" s="36">
        <v>1717</v>
      </c>
      <c r="F87" s="37">
        <v>19.12</v>
      </c>
      <c r="G87" s="38">
        <v>100</v>
      </c>
    </row>
    <row r="88" spans="1:7" ht="31.5" x14ac:dyDescent="0.25">
      <c r="A88" s="47" t="s">
        <v>34</v>
      </c>
      <c r="B88" s="36">
        <v>8978.75</v>
      </c>
      <c r="C88" s="37">
        <v>0</v>
      </c>
      <c r="D88" s="37">
        <v>0</v>
      </c>
      <c r="E88" s="36">
        <v>1717</v>
      </c>
      <c r="F88" s="37">
        <v>19.12</v>
      </c>
      <c r="G88" s="38">
        <v>0</v>
      </c>
    </row>
    <row r="89" spans="1:7" ht="31.5" x14ac:dyDescent="0.25">
      <c r="A89" s="48" t="s">
        <v>33</v>
      </c>
      <c r="B89" s="49">
        <v>8978.75</v>
      </c>
      <c r="C89" s="50"/>
      <c r="D89" s="50"/>
      <c r="E89" s="49">
        <v>1717</v>
      </c>
      <c r="F89" s="38">
        <v>19.12</v>
      </c>
      <c r="G89" s="50"/>
    </row>
    <row r="90" spans="1:7" ht="15.75" x14ac:dyDescent="0.25">
      <c r="A90" s="46" t="s">
        <v>32</v>
      </c>
      <c r="B90" s="36">
        <v>726450.24</v>
      </c>
      <c r="C90" s="36">
        <v>800412</v>
      </c>
      <c r="D90" s="36">
        <v>800412</v>
      </c>
      <c r="E90" s="36">
        <v>914662.48</v>
      </c>
      <c r="F90" s="37">
        <v>125.91</v>
      </c>
      <c r="G90" s="38">
        <v>114.27</v>
      </c>
    </row>
  </sheetData>
  <mergeCells count="3">
    <mergeCell ref="A1:G1"/>
    <mergeCell ref="A3:G3"/>
    <mergeCell ref="A7:G7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view="pageBreakPreview" zoomScale="60" zoomScaleNormal="100" workbookViewId="0">
      <selection activeCell="A2" sqref="A2:XFD2"/>
    </sheetView>
  </sheetViews>
  <sheetFormatPr defaultRowHeight="11.25" x14ac:dyDescent="0.15"/>
  <cols>
    <col min="1" max="1" width="38.140625" style="1" customWidth="1"/>
    <col min="2" max="2" width="31.140625" style="1" customWidth="1"/>
    <col min="3" max="3" width="21.85546875" style="1" customWidth="1"/>
    <col min="4" max="4" width="20.7109375" style="1" customWidth="1"/>
    <col min="5" max="5" width="38.140625" style="1" customWidth="1"/>
    <col min="6" max="6" width="18.42578125" style="1" customWidth="1"/>
    <col min="7" max="7" width="18.5703125" style="1" customWidth="1"/>
    <col min="8" max="16384" width="9.140625" style="1"/>
  </cols>
  <sheetData>
    <row r="1" spans="1:7" ht="27.75" customHeight="1" thickBot="1" x14ac:dyDescent="0.3">
      <c r="A1" s="102" t="s">
        <v>125</v>
      </c>
      <c r="B1" s="102"/>
      <c r="C1" s="102"/>
      <c r="D1" s="102"/>
      <c r="E1" s="102"/>
      <c r="F1" s="102"/>
      <c r="G1" s="102"/>
    </row>
    <row r="2" spans="1:7" ht="38.25" customHeight="1" thickBot="1" x14ac:dyDescent="0.2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</row>
    <row r="3" spans="1:7" ht="31.5" x14ac:dyDescent="0.25">
      <c r="A3" s="33" t="s">
        <v>7</v>
      </c>
      <c r="B3" s="33"/>
      <c r="C3" s="33"/>
      <c r="D3" s="33"/>
      <c r="E3" s="33"/>
      <c r="F3" s="33"/>
      <c r="G3" s="34"/>
    </row>
    <row r="4" spans="1:7" ht="15.75" x14ac:dyDescent="0.25">
      <c r="A4" s="50" t="s">
        <v>124</v>
      </c>
      <c r="B4" s="49">
        <v>12605.3</v>
      </c>
      <c r="C4" s="49">
        <v>11900</v>
      </c>
      <c r="D4" s="49">
        <v>11900</v>
      </c>
      <c r="E4" s="49">
        <v>11472.96</v>
      </c>
      <c r="F4" s="38">
        <v>91.02</v>
      </c>
      <c r="G4" s="38">
        <v>96.41</v>
      </c>
    </row>
    <row r="5" spans="1:7" ht="15.75" x14ac:dyDescent="0.25">
      <c r="A5" s="48" t="s">
        <v>122</v>
      </c>
      <c r="B5" s="49">
        <v>12605.3</v>
      </c>
      <c r="C5" s="49">
        <v>11900</v>
      </c>
      <c r="D5" s="49">
        <v>11900</v>
      </c>
      <c r="E5" s="49">
        <v>11472.96</v>
      </c>
      <c r="F5" s="38">
        <v>91.02</v>
      </c>
      <c r="G5" s="38">
        <v>96.41</v>
      </c>
    </row>
    <row r="6" spans="1:7" ht="15.75" x14ac:dyDescent="0.25">
      <c r="A6" s="48" t="s">
        <v>121</v>
      </c>
      <c r="B6" s="49">
        <v>2309.11</v>
      </c>
      <c r="C6" s="49">
        <v>3121</v>
      </c>
      <c r="D6" s="49">
        <v>3121</v>
      </c>
      <c r="E6" s="49">
        <v>2534.69</v>
      </c>
      <c r="F6" s="38">
        <v>109.77</v>
      </c>
      <c r="G6" s="38">
        <v>81.209999999999994</v>
      </c>
    </row>
    <row r="7" spans="1:7" ht="15.75" x14ac:dyDescent="0.25">
      <c r="A7" s="48" t="s">
        <v>120</v>
      </c>
      <c r="B7" s="49">
        <v>2309.11</v>
      </c>
      <c r="C7" s="49">
        <v>3121</v>
      </c>
      <c r="D7" s="49">
        <v>3121</v>
      </c>
      <c r="E7" s="49">
        <v>2534.69</v>
      </c>
      <c r="F7" s="38">
        <v>109.77</v>
      </c>
      <c r="G7" s="38">
        <v>81.209999999999994</v>
      </c>
    </row>
    <row r="8" spans="1:7" ht="31.5" x14ac:dyDescent="0.25">
      <c r="A8" s="48" t="s">
        <v>119</v>
      </c>
      <c r="B8" s="49">
        <v>90486.86</v>
      </c>
      <c r="C8" s="49">
        <v>105967</v>
      </c>
      <c r="D8" s="49">
        <v>105967</v>
      </c>
      <c r="E8" s="49">
        <v>103361.22</v>
      </c>
      <c r="F8" s="38">
        <v>114.23</v>
      </c>
      <c r="G8" s="38">
        <v>97.54</v>
      </c>
    </row>
    <row r="9" spans="1:7" ht="31.5" x14ac:dyDescent="0.25">
      <c r="A9" s="48" t="s">
        <v>118</v>
      </c>
      <c r="B9" s="49">
        <v>28835.45</v>
      </c>
      <c r="C9" s="49">
        <v>25900</v>
      </c>
      <c r="D9" s="49">
        <v>25900</v>
      </c>
      <c r="E9" s="49">
        <v>28438.62</v>
      </c>
      <c r="F9" s="38">
        <v>98.62</v>
      </c>
      <c r="G9" s="38">
        <v>109.8</v>
      </c>
    </row>
    <row r="10" spans="1:7" ht="15.75" x14ac:dyDescent="0.25">
      <c r="A10" s="48" t="s">
        <v>117</v>
      </c>
      <c r="B10" s="49">
        <v>61651.41</v>
      </c>
      <c r="C10" s="49">
        <v>80067</v>
      </c>
      <c r="D10" s="49">
        <v>80067</v>
      </c>
      <c r="E10" s="49">
        <v>74922.600000000006</v>
      </c>
      <c r="F10" s="38">
        <v>121.53</v>
      </c>
      <c r="G10" s="38">
        <v>93.57</v>
      </c>
    </row>
    <row r="11" spans="1:7" ht="15.75" x14ac:dyDescent="0.25">
      <c r="A11" s="48" t="s">
        <v>116</v>
      </c>
      <c r="B11" s="49">
        <v>626396.46</v>
      </c>
      <c r="C11" s="49">
        <v>666960</v>
      </c>
      <c r="D11" s="49">
        <v>666960</v>
      </c>
      <c r="E11" s="49">
        <v>737286</v>
      </c>
      <c r="F11" s="38">
        <v>117.7</v>
      </c>
      <c r="G11" s="38">
        <v>110.54</v>
      </c>
    </row>
    <row r="12" spans="1:7" ht="15.75" x14ac:dyDescent="0.25">
      <c r="A12" s="48" t="s">
        <v>115</v>
      </c>
      <c r="B12" s="49">
        <v>626396.46</v>
      </c>
      <c r="C12" s="49">
        <v>666960</v>
      </c>
      <c r="D12" s="49">
        <v>666960</v>
      </c>
      <c r="E12" s="49">
        <v>737286</v>
      </c>
      <c r="F12" s="38">
        <v>117.7</v>
      </c>
      <c r="G12" s="38">
        <v>110.54</v>
      </c>
    </row>
    <row r="13" spans="1:7" ht="15.75" x14ac:dyDescent="0.25">
      <c r="A13" s="48" t="s">
        <v>114</v>
      </c>
      <c r="B13" s="49">
        <v>1023.65</v>
      </c>
      <c r="C13" s="38">
        <v>700</v>
      </c>
      <c r="D13" s="38">
        <v>700</v>
      </c>
      <c r="E13" s="38">
        <v>49.01</v>
      </c>
      <c r="F13" s="38">
        <v>4.79</v>
      </c>
      <c r="G13" s="38">
        <v>7</v>
      </c>
    </row>
    <row r="14" spans="1:7" ht="15.75" x14ac:dyDescent="0.25">
      <c r="A14" s="48" t="s">
        <v>113</v>
      </c>
      <c r="B14" s="49">
        <v>1023.65</v>
      </c>
      <c r="C14" s="38">
        <v>700</v>
      </c>
      <c r="D14" s="38">
        <v>700</v>
      </c>
      <c r="E14" s="38">
        <v>49.01</v>
      </c>
      <c r="F14" s="38">
        <v>4.79</v>
      </c>
      <c r="G14" s="38">
        <v>7</v>
      </c>
    </row>
    <row r="15" spans="1:7" ht="27.75" customHeight="1" x14ac:dyDescent="0.25">
      <c r="A15" s="46" t="s">
        <v>89</v>
      </c>
      <c r="B15" s="36">
        <v>732821.38</v>
      </c>
      <c r="C15" s="36">
        <v>788648</v>
      </c>
      <c r="D15" s="36">
        <v>788648</v>
      </c>
      <c r="E15" s="36">
        <v>854703.88</v>
      </c>
      <c r="F15" s="37">
        <v>116.63</v>
      </c>
      <c r="G15" s="38">
        <v>108.38</v>
      </c>
    </row>
    <row r="16" spans="1:7" ht="15.75" x14ac:dyDescent="0.25">
      <c r="A16" s="48" t="s">
        <v>123</v>
      </c>
      <c r="B16" s="49">
        <v>12605.3</v>
      </c>
      <c r="C16" s="49">
        <v>11900</v>
      </c>
      <c r="D16" s="49">
        <v>11900</v>
      </c>
      <c r="E16" s="49">
        <v>12352.96</v>
      </c>
      <c r="F16" s="38">
        <v>98</v>
      </c>
      <c r="G16" s="38">
        <v>103.81</v>
      </c>
    </row>
    <row r="17" spans="1:7" ht="15.75" x14ac:dyDescent="0.25">
      <c r="A17" s="48" t="s">
        <v>122</v>
      </c>
      <c r="B17" s="49">
        <v>12605.3</v>
      </c>
      <c r="C17" s="49">
        <v>11900</v>
      </c>
      <c r="D17" s="49">
        <v>11900</v>
      </c>
      <c r="E17" s="49">
        <v>12352.96</v>
      </c>
      <c r="F17" s="38">
        <v>98</v>
      </c>
      <c r="G17" s="38">
        <v>103.81</v>
      </c>
    </row>
    <row r="18" spans="1:7" ht="15.75" x14ac:dyDescent="0.25">
      <c r="A18" s="48" t="s">
        <v>121</v>
      </c>
      <c r="B18" s="49">
        <v>1415.46</v>
      </c>
      <c r="C18" s="49">
        <v>5500</v>
      </c>
      <c r="D18" s="49">
        <v>5500</v>
      </c>
      <c r="E18" s="49">
        <v>3490.96</v>
      </c>
      <c r="F18" s="38">
        <v>246.63</v>
      </c>
      <c r="G18" s="38">
        <v>63.47</v>
      </c>
    </row>
    <row r="19" spans="1:7" ht="15.75" x14ac:dyDescent="0.25">
      <c r="A19" s="48" t="s">
        <v>120</v>
      </c>
      <c r="B19" s="49">
        <v>1415.46</v>
      </c>
      <c r="C19" s="49">
        <v>5500</v>
      </c>
      <c r="D19" s="49">
        <v>5500</v>
      </c>
      <c r="E19" s="49">
        <v>3490.96</v>
      </c>
      <c r="F19" s="38">
        <v>246.63</v>
      </c>
      <c r="G19" s="38">
        <v>63.47</v>
      </c>
    </row>
    <row r="20" spans="1:7" ht="31.5" x14ac:dyDescent="0.25">
      <c r="A20" s="48" t="s">
        <v>119</v>
      </c>
      <c r="B20" s="49">
        <v>84525.25</v>
      </c>
      <c r="C20" s="49">
        <v>111476</v>
      </c>
      <c r="D20" s="49">
        <v>111476</v>
      </c>
      <c r="E20" s="49">
        <v>104255.85</v>
      </c>
      <c r="F20" s="38">
        <v>123.34</v>
      </c>
      <c r="G20" s="38">
        <v>93.52</v>
      </c>
    </row>
    <row r="21" spans="1:7" ht="31.5" x14ac:dyDescent="0.25">
      <c r="A21" s="48" t="s">
        <v>118</v>
      </c>
      <c r="B21" s="49">
        <v>27321.75</v>
      </c>
      <c r="C21" s="49">
        <v>31409</v>
      </c>
      <c r="D21" s="49">
        <v>31409</v>
      </c>
      <c r="E21" s="49">
        <v>24109.42</v>
      </c>
      <c r="F21" s="38">
        <v>88.24</v>
      </c>
      <c r="G21" s="38">
        <v>76.760000000000005</v>
      </c>
    </row>
    <row r="22" spans="1:7" ht="15.75" x14ac:dyDescent="0.25">
      <c r="A22" s="48" t="s">
        <v>117</v>
      </c>
      <c r="B22" s="49">
        <v>57203.5</v>
      </c>
      <c r="C22" s="49">
        <v>80067</v>
      </c>
      <c r="D22" s="49">
        <v>80067</v>
      </c>
      <c r="E22" s="49">
        <v>80146.429999999993</v>
      </c>
      <c r="F22" s="38">
        <v>140.11000000000001</v>
      </c>
      <c r="G22" s="38">
        <v>100.1</v>
      </c>
    </row>
    <row r="23" spans="1:7" ht="15.75" x14ac:dyDescent="0.25">
      <c r="A23" s="48" t="s">
        <v>116</v>
      </c>
      <c r="B23" s="49">
        <v>626857.63</v>
      </c>
      <c r="C23" s="49">
        <v>669130</v>
      </c>
      <c r="D23" s="49">
        <v>669130</v>
      </c>
      <c r="E23" s="49">
        <v>793483.71</v>
      </c>
      <c r="F23" s="38">
        <v>126.58</v>
      </c>
      <c r="G23" s="38">
        <v>118.58</v>
      </c>
    </row>
    <row r="24" spans="1:7" ht="15.75" x14ac:dyDescent="0.25">
      <c r="A24" s="48" t="s">
        <v>115</v>
      </c>
      <c r="B24" s="49">
        <v>626857.63</v>
      </c>
      <c r="C24" s="49">
        <v>669130</v>
      </c>
      <c r="D24" s="49">
        <v>669130</v>
      </c>
      <c r="E24" s="49">
        <v>793483.71</v>
      </c>
      <c r="F24" s="38">
        <v>126.58</v>
      </c>
      <c r="G24" s="38">
        <v>118.58</v>
      </c>
    </row>
    <row r="25" spans="1:7" ht="15.75" x14ac:dyDescent="0.25">
      <c r="A25" s="48" t="s">
        <v>114</v>
      </c>
      <c r="B25" s="49">
        <v>1046.5999999999999</v>
      </c>
      <c r="C25" s="49">
        <v>2406</v>
      </c>
      <c r="D25" s="49">
        <v>2406</v>
      </c>
      <c r="E25" s="49">
        <v>1079</v>
      </c>
      <c r="F25" s="38">
        <v>103.1</v>
      </c>
      <c r="G25" s="38">
        <v>44.85</v>
      </c>
    </row>
    <row r="26" spans="1:7" ht="15.75" x14ac:dyDescent="0.25">
      <c r="A26" s="48" t="s">
        <v>113</v>
      </c>
      <c r="B26" s="49">
        <v>1046.5999999999999</v>
      </c>
      <c r="C26" s="49">
        <v>2406</v>
      </c>
      <c r="D26" s="49">
        <v>2406</v>
      </c>
      <c r="E26" s="49">
        <v>1079</v>
      </c>
      <c r="F26" s="38">
        <v>103.1</v>
      </c>
      <c r="G26" s="38">
        <v>44.85</v>
      </c>
    </row>
    <row r="27" spans="1:7" ht="29.25" customHeight="1" x14ac:dyDescent="0.25">
      <c r="A27" s="46" t="s">
        <v>32</v>
      </c>
      <c r="B27" s="36">
        <v>726450.24</v>
      </c>
      <c r="C27" s="36">
        <v>800412</v>
      </c>
      <c r="D27" s="36">
        <v>800412</v>
      </c>
      <c r="E27" s="36">
        <v>914662.48</v>
      </c>
      <c r="F27" s="37">
        <v>125.91</v>
      </c>
      <c r="G27" s="38">
        <v>114.27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showGridLines="0" view="pageBreakPreview" zoomScale="60" zoomScaleNormal="100" workbookViewId="0">
      <selection activeCell="C31" sqref="C31"/>
    </sheetView>
  </sheetViews>
  <sheetFormatPr defaultRowHeight="11.25" x14ac:dyDescent="0.15"/>
  <cols>
    <col min="1" max="1" width="36.5703125" style="1" bestFit="1" customWidth="1"/>
    <col min="2" max="2" width="32.42578125" style="1" customWidth="1"/>
    <col min="3" max="3" width="21.42578125" style="1" customWidth="1"/>
    <col min="4" max="4" width="21.7109375" style="1" customWidth="1"/>
    <col min="5" max="5" width="36.5703125" style="1" bestFit="1" customWidth="1"/>
    <col min="6" max="6" width="18.5703125" style="1" customWidth="1"/>
    <col min="7" max="7" width="16.5703125" style="1" customWidth="1"/>
    <col min="8" max="16384" width="9.140625" style="1"/>
  </cols>
  <sheetData>
    <row r="1" spans="1:7" ht="28.5" customHeight="1" thickBot="1" x14ac:dyDescent="0.3">
      <c r="A1" s="102" t="s">
        <v>130</v>
      </c>
      <c r="B1" s="102"/>
      <c r="C1" s="102"/>
      <c r="D1" s="102"/>
      <c r="E1" s="102"/>
      <c r="F1" s="102"/>
      <c r="G1" s="102"/>
    </row>
    <row r="2" spans="1:7" ht="41.25" customHeight="1" thickBot="1" x14ac:dyDescent="0.2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</row>
    <row r="3" spans="1:7" ht="31.5" x14ac:dyDescent="0.25">
      <c r="A3" s="33" t="s">
        <v>7</v>
      </c>
      <c r="B3" s="33"/>
      <c r="C3" s="33"/>
      <c r="D3" s="33"/>
      <c r="E3" s="33"/>
      <c r="F3" s="33"/>
      <c r="G3" s="34"/>
    </row>
    <row r="4" spans="1:7" ht="15.75" x14ac:dyDescent="0.25">
      <c r="A4" s="47" t="s">
        <v>129</v>
      </c>
      <c r="B4" s="49">
        <v>726450.24</v>
      </c>
      <c r="C4" s="49">
        <v>800412</v>
      </c>
      <c r="D4" s="49">
        <v>800412</v>
      </c>
      <c r="E4" s="49">
        <v>914662.48</v>
      </c>
      <c r="F4" s="38">
        <v>125.91</v>
      </c>
      <c r="G4" s="38">
        <v>114.27</v>
      </c>
    </row>
    <row r="5" spans="1:7" ht="31.5" x14ac:dyDescent="0.25">
      <c r="A5" s="47" t="s">
        <v>128</v>
      </c>
      <c r="B5" s="49">
        <v>726275.72</v>
      </c>
      <c r="C5" s="49">
        <v>800182</v>
      </c>
      <c r="D5" s="49">
        <v>800182</v>
      </c>
      <c r="E5" s="49">
        <v>914487.48</v>
      </c>
      <c r="F5" s="38">
        <v>125.91</v>
      </c>
      <c r="G5" s="38">
        <v>114.28</v>
      </c>
    </row>
    <row r="6" spans="1:7" ht="47.25" x14ac:dyDescent="0.25">
      <c r="A6" s="47" t="s">
        <v>127</v>
      </c>
      <c r="B6" s="38">
        <v>52</v>
      </c>
      <c r="C6" s="38">
        <v>100</v>
      </c>
      <c r="D6" s="38">
        <v>100</v>
      </c>
      <c r="E6" s="38">
        <v>45</v>
      </c>
      <c r="F6" s="38">
        <v>86.54</v>
      </c>
      <c r="G6" s="38">
        <v>45</v>
      </c>
    </row>
    <row r="7" spans="1:7" ht="47.25" x14ac:dyDescent="0.25">
      <c r="A7" s="47" t="s">
        <v>126</v>
      </c>
      <c r="B7" s="38">
        <v>122.52</v>
      </c>
      <c r="C7" s="38">
        <v>130</v>
      </c>
      <c r="D7" s="38">
        <v>130</v>
      </c>
      <c r="E7" s="38">
        <v>130</v>
      </c>
      <c r="F7" s="38">
        <v>106.11</v>
      </c>
      <c r="G7" s="38">
        <v>100</v>
      </c>
    </row>
    <row r="8" spans="1:7" ht="39.75" customHeight="1" x14ac:dyDescent="0.25">
      <c r="A8" s="46" t="s">
        <v>89</v>
      </c>
      <c r="B8" s="36">
        <v>732821.38</v>
      </c>
      <c r="C8" s="36">
        <v>788648</v>
      </c>
      <c r="D8" s="36">
        <v>788648</v>
      </c>
      <c r="E8" s="36">
        <v>854703.88</v>
      </c>
      <c r="F8" s="37">
        <v>116.63</v>
      </c>
      <c r="G8" s="37">
        <v>108.38</v>
      </c>
    </row>
    <row r="9" spans="1:7" ht="36" customHeight="1" x14ac:dyDescent="0.25">
      <c r="A9" s="46" t="s">
        <v>32</v>
      </c>
      <c r="B9" s="36">
        <v>726450.24</v>
      </c>
      <c r="C9" s="36">
        <v>800412</v>
      </c>
      <c r="D9" s="36">
        <v>800412</v>
      </c>
      <c r="E9" s="36">
        <v>914662.48</v>
      </c>
      <c r="F9" s="37">
        <v>125.91</v>
      </c>
      <c r="G9" s="37">
        <v>114.27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view="pageBreakPreview" zoomScale="60" zoomScaleNormal="100" workbookViewId="0">
      <selection activeCell="A4" sqref="A4:XFD4"/>
    </sheetView>
  </sheetViews>
  <sheetFormatPr defaultRowHeight="15" x14ac:dyDescent="0.25"/>
  <cols>
    <col min="1" max="1" width="43.85546875" customWidth="1"/>
    <col min="2" max="2" width="24.140625" customWidth="1"/>
    <col min="3" max="3" width="15.7109375" customWidth="1"/>
    <col min="4" max="4" width="15.140625" customWidth="1"/>
    <col min="5" max="5" width="22.85546875" customWidth="1"/>
  </cols>
  <sheetData>
    <row r="1" spans="1:7" ht="15.75" x14ac:dyDescent="0.25">
      <c r="A1" s="18" t="s">
        <v>153</v>
      </c>
      <c r="B1" s="22"/>
      <c r="C1" s="22"/>
      <c r="D1" s="22"/>
      <c r="E1" s="22"/>
      <c r="F1" s="22"/>
      <c r="G1" s="21"/>
    </row>
    <row r="2" spans="1:7" x14ac:dyDescent="0.25">
      <c r="A2" s="20"/>
      <c r="B2" s="20"/>
      <c r="C2" s="20"/>
      <c r="D2" s="20"/>
      <c r="E2" s="20"/>
      <c r="F2" s="20"/>
      <c r="G2" s="20"/>
    </row>
    <row r="3" spans="1:7" ht="15.75" x14ac:dyDescent="0.25">
      <c r="A3" s="102" t="s">
        <v>152</v>
      </c>
      <c r="B3" s="102"/>
      <c r="C3" s="102"/>
      <c r="D3" s="102"/>
      <c r="E3" s="102"/>
      <c r="F3" s="102"/>
      <c r="G3" s="102"/>
    </row>
    <row r="4" spans="1:7" ht="31.5" x14ac:dyDescent="0.25">
      <c r="A4" s="51" t="s">
        <v>151</v>
      </c>
      <c r="B4" s="52" t="s">
        <v>150</v>
      </c>
      <c r="C4" s="52" t="s">
        <v>186</v>
      </c>
      <c r="D4" s="52" t="s">
        <v>187</v>
      </c>
      <c r="E4" s="52" t="s">
        <v>188</v>
      </c>
      <c r="F4" s="53" t="s">
        <v>149</v>
      </c>
      <c r="G4" s="53" t="s">
        <v>148</v>
      </c>
    </row>
    <row r="5" spans="1:7" ht="31.5" x14ac:dyDescent="0.25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4" t="s">
        <v>147</v>
      </c>
      <c r="G5" s="54" t="s">
        <v>146</v>
      </c>
    </row>
    <row r="6" spans="1:7" ht="31.5" x14ac:dyDescent="0.25">
      <c r="A6" s="55" t="s">
        <v>145</v>
      </c>
      <c r="B6" s="56"/>
      <c r="C6" s="56"/>
      <c r="D6" s="56"/>
      <c r="E6" s="56"/>
      <c r="F6" s="57"/>
      <c r="G6" s="58"/>
    </row>
    <row r="7" spans="1:7" ht="15.75" x14ac:dyDescent="0.25">
      <c r="A7" s="59" t="s">
        <v>144</v>
      </c>
      <c r="B7" s="60">
        <f>B8+B10</f>
        <v>0</v>
      </c>
      <c r="C7" s="60">
        <f>C8+C10</f>
        <v>0</v>
      </c>
      <c r="D7" s="60">
        <f>D8+D10</f>
        <v>0</v>
      </c>
      <c r="E7" s="60">
        <f>E8+E10</f>
        <v>0</v>
      </c>
      <c r="F7" s="61" t="str">
        <f>IFERROR(E7/B7*100,"-")</f>
        <v>-</v>
      </c>
      <c r="G7" s="61" t="str">
        <f>IFERROR(E7/D7*100,"-")</f>
        <v>-</v>
      </c>
    </row>
    <row r="8" spans="1:7" ht="47.25" x14ac:dyDescent="0.25">
      <c r="A8" s="62" t="s">
        <v>143</v>
      </c>
      <c r="B8" s="60">
        <f>B9</f>
        <v>0</v>
      </c>
      <c r="C8" s="60">
        <f>C9</f>
        <v>0</v>
      </c>
      <c r="D8" s="60">
        <f>D9</f>
        <v>0</v>
      </c>
      <c r="E8" s="60">
        <f>E9</f>
        <v>0</v>
      </c>
      <c r="F8" s="61" t="str">
        <f>IFERROR(E8/B8*100,"-")</f>
        <v>-</v>
      </c>
      <c r="G8" s="61" t="str">
        <f>IFERROR(E8/D8*100,"-")</f>
        <v>-</v>
      </c>
    </row>
    <row r="9" spans="1:7" ht="31.5" x14ac:dyDescent="0.25">
      <c r="A9" s="63" t="s">
        <v>142</v>
      </c>
      <c r="B9" s="64"/>
      <c r="C9" s="64"/>
      <c r="D9" s="64"/>
      <c r="E9" s="64"/>
      <c r="F9" s="65" t="str">
        <f>IFERROR(E9/B9*100,"-")</f>
        <v>-</v>
      </c>
      <c r="G9" s="61" t="str">
        <f>IFERROR(E9/D9*100,"-")</f>
        <v>-</v>
      </c>
    </row>
    <row r="10" spans="1:7" ht="47.25" x14ac:dyDescent="0.25">
      <c r="A10" s="62" t="s">
        <v>141</v>
      </c>
      <c r="B10" s="60">
        <f>B11</f>
        <v>0</v>
      </c>
      <c r="C10" s="60">
        <f>C11</f>
        <v>0</v>
      </c>
      <c r="D10" s="60">
        <f>D11</f>
        <v>0</v>
      </c>
      <c r="E10" s="60">
        <f>E11</f>
        <v>0</v>
      </c>
      <c r="F10" s="61" t="str">
        <f>IFERROR(E10/B10*100,"-")</f>
        <v>-</v>
      </c>
      <c r="G10" s="61" t="str">
        <f>IFERROR(E10/D10*100,"-")</f>
        <v>-</v>
      </c>
    </row>
    <row r="11" spans="1:7" ht="31.5" x14ac:dyDescent="0.25">
      <c r="A11" s="63" t="s">
        <v>140</v>
      </c>
      <c r="B11" s="64"/>
      <c r="C11" s="64"/>
      <c r="D11" s="64"/>
      <c r="E11" s="64"/>
      <c r="F11" s="65" t="str">
        <f>IFERROR(E11/B11*100,"-")</f>
        <v>-</v>
      </c>
      <c r="G11" s="61" t="str">
        <f>IFERROR(E11/D11*100,"-")</f>
        <v>-</v>
      </c>
    </row>
    <row r="12" spans="1:7" ht="15.75" x14ac:dyDescent="0.25">
      <c r="A12" s="63"/>
      <c r="B12" s="66"/>
      <c r="C12" s="66"/>
      <c r="D12" s="66"/>
      <c r="E12" s="66"/>
      <c r="F12" s="65"/>
      <c r="G12" s="61"/>
    </row>
    <row r="13" spans="1:7" ht="15.75" x14ac:dyDescent="0.25">
      <c r="A13" s="67" t="s">
        <v>139</v>
      </c>
      <c r="B13" s="68">
        <f>B7</f>
        <v>0</v>
      </c>
      <c r="C13" s="68">
        <f>C7</f>
        <v>0</v>
      </c>
      <c r="D13" s="68">
        <f>D7</f>
        <v>0</v>
      </c>
      <c r="E13" s="68">
        <f>E7</f>
        <v>0</v>
      </c>
      <c r="F13" s="69" t="str">
        <f>IFERROR(E13/B13*100,"-")</f>
        <v>-</v>
      </c>
      <c r="G13" s="69" t="str">
        <f>IFERROR(E13/D13*100,"-")</f>
        <v>-</v>
      </c>
    </row>
    <row r="14" spans="1:7" ht="15.75" x14ac:dyDescent="0.25">
      <c r="A14" s="70"/>
      <c r="B14" s="71"/>
      <c r="C14" s="71"/>
      <c r="D14" s="71"/>
      <c r="E14" s="71"/>
      <c r="F14" s="72"/>
      <c r="G14" s="73"/>
    </row>
    <row r="15" spans="1:7" ht="31.5" x14ac:dyDescent="0.25">
      <c r="A15" s="55" t="s">
        <v>138</v>
      </c>
      <c r="B15" s="74"/>
      <c r="C15" s="74"/>
      <c r="D15" s="74"/>
      <c r="E15" s="74"/>
      <c r="F15" s="75" t="str">
        <f t="shared" ref="F15:F21" si="0">IFERROR(E15/B15*100,"-")</f>
        <v>-</v>
      </c>
      <c r="G15" s="75" t="str">
        <f t="shared" ref="G15:G21" si="1">IFERROR(E15/D15*100,"-")</f>
        <v>-</v>
      </c>
    </row>
    <row r="16" spans="1:7" ht="31.5" x14ac:dyDescent="0.25">
      <c r="A16" s="59" t="s">
        <v>137</v>
      </c>
      <c r="B16" s="60">
        <f>B17+B19</f>
        <v>0</v>
      </c>
      <c r="C16" s="60">
        <f>C17+C19</f>
        <v>0</v>
      </c>
      <c r="D16" s="60">
        <f>D17+D19</f>
        <v>0</v>
      </c>
      <c r="E16" s="60">
        <f>E17+E19</f>
        <v>0</v>
      </c>
      <c r="F16" s="61" t="str">
        <f t="shared" si="0"/>
        <v>-</v>
      </c>
      <c r="G16" s="61" t="str">
        <f t="shared" si="1"/>
        <v>-</v>
      </c>
    </row>
    <row r="17" spans="1:7" ht="47.25" x14ac:dyDescent="0.25">
      <c r="A17" s="62" t="s">
        <v>136</v>
      </c>
      <c r="B17" s="60">
        <f>B18</f>
        <v>0</v>
      </c>
      <c r="C17" s="60">
        <f>C18</f>
        <v>0</v>
      </c>
      <c r="D17" s="60">
        <f>D18</f>
        <v>0</v>
      </c>
      <c r="E17" s="60">
        <f>E18</f>
        <v>0</v>
      </c>
      <c r="F17" s="61" t="str">
        <f t="shared" si="0"/>
        <v>-</v>
      </c>
      <c r="G17" s="61" t="str">
        <f t="shared" si="1"/>
        <v>-</v>
      </c>
    </row>
    <row r="18" spans="1:7" ht="31.5" x14ac:dyDescent="0.25">
      <c r="A18" s="63" t="s">
        <v>135</v>
      </c>
      <c r="B18" s="64"/>
      <c r="C18" s="64"/>
      <c r="D18" s="64"/>
      <c r="E18" s="64"/>
      <c r="F18" s="65" t="str">
        <f t="shared" si="0"/>
        <v>-</v>
      </c>
      <c r="G18" s="61" t="str">
        <f t="shared" si="1"/>
        <v>-</v>
      </c>
    </row>
    <row r="19" spans="1:7" ht="63" x14ac:dyDescent="0.25">
      <c r="A19" s="62" t="s">
        <v>134</v>
      </c>
      <c r="B19" s="60">
        <f>B20+B21</f>
        <v>0</v>
      </c>
      <c r="C19" s="60">
        <f>C20+C21</f>
        <v>0</v>
      </c>
      <c r="D19" s="60">
        <f>D20+D21</f>
        <v>0</v>
      </c>
      <c r="E19" s="60">
        <f>E20+E21</f>
        <v>0</v>
      </c>
      <c r="F19" s="61" t="str">
        <f t="shared" si="0"/>
        <v>-</v>
      </c>
      <c r="G19" s="61" t="str">
        <f t="shared" si="1"/>
        <v>-</v>
      </c>
    </row>
    <row r="20" spans="1:7" ht="47.25" x14ac:dyDescent="0.25">
      <c r="A20" s="63" t="s">
        <v>133</v>
      </c>
      <c r="B20" s="64"/>
      <c r="C20" s="64"/>
      <c r="D20" s="64"/>
      <c r="E20" s="64"/>
      <c r="F20" s="65" t="str">
        <f t="shared" si="0"/>
        <v>-</v>
      </c>
      <c r="G20" s="61" t="str">
        <f t="shared" si="1"/>
        <v>-</v>
      </c>
    </row>
    <row r="21" spans="1:7" ht="47.25" x14ac:dyDescent="0.25">
      <c r="A21" s="63" t="s">
        <v>132</v>
      </c>
      <c r="B21" s="64"/>
      <c r="C21" s="64"/>
      <c r="D21" s="64"/>
      <c r="E21" s="64"/>
      <c r="F21" s="65" t="str">
        <f t="shared" si="0"/>
        <v>-</v>
      </c>
      <c r="G21" s="61" t="str">
        <f t="shared" si="1"/>
        <v>-</v>
      </c>
    </row>
    <row r="22" spans="1:7" ht="15.75" x14ac:dyDescent="0.25">
      <c r="A22" s="63"/>
      <c r="B22" s="66"/>
      <c r="C22" s="66"/>
      <c r="D22" s="66"/>
      <c r="E22" s="66"/>
      <c r="F22" s="65"/>
      <c r="G22" s="65"/>
    </row>
    <row r="23" spans="1:7" ht="15.75" x14ac:dyDescent="0.25">
      <c r="A23" s="67" t="s">
        <v>131</v>
      </c>
      <c r="B23" s="68">
        <f>B16</f>
        <v>0</v>
      </c>
      <c r="C23" s="68">
        <f>C16</f>
        <v>0</v>
      </c>
      <c r="D23" s="68">
        <f>D16</f>
        <v>0</v>
      </c>
      <c r="E23" s="68">
        <f>E16</f>
        <v>0</v>
      </c>
      <c r="F23" s="69" t="str">
        <f>IFERROR(E23/B23*100,"-")</f>
        <v>-</v>
      </c>
      <c r="G23" s="69" t="str">
        <f>IFERROR(E23/D23*100,"-")</f>
        <v>-</v>
      </c>
    </row>
  </sheetData>
  <mergeCells count="1">
    <mergeCell ref="A3:G3"/>
  </mergeCells>
  <conditionalFormatting sqref="B9:E9">
    <cfRule type="containsBlanks" dxfId="8" priority="4">
      <formula>LEN(TRIM(B9))=0</formula>
    </cfRule>
  </conditionalFormatting>
  <conditionalFormatting sqref="B11:E11">
    <cfRule type="containsBlanks" dxfId="7" priority="3">
      <formula>LEN(TRIM(B11))=0</formula>
    </cfRule>
  </conditionalFormatting>
  <conditionalFormatting sqref="B18:E18">
    <cfRule type="containsBlanks" dxfId="6" priority="2">
      <formula>LEN(TRIM(B18))=0</formula>
    </cfRule>
  </conditionalFormatting>
  <conditionalFormatting sqref="B20:E21">
    <cfRule type="containsBlanks" dxfId="5" priority="1">
      <formula>LEN(TRIM(B20))=0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view="pageBreakPreview" zoomScale="60" zoomScaleNormal="100" workbookViewId="0">
      <selection activeCell="A2" sqref="A2:XFD2"/>
    </sheetView>
  </sheetViews>
  <sheetFormatPr defaultRowHeight="15" x14ac:dyDescent="0.25"/>
  <cols>
    <col min="1" max="1" width="33.28515625" customWidth="1"/>
    <col min="2" max="2" width="22.140625" customWidth="1"/>
    <col min="3" max="3" width="17" customWidth="1"/>
    <col min="4" max="4" width="15.42578125" customWidth="1"/>
    <col min="5" max="5" width="23.7109375" customWidth="1"/>
  </cols>
  <sheetData>
    <row r="1" spans="1:7" ht="15.75" x14ac:dyDescent="0.25">
      <c r="A1" s="102" t="s">
        <v>154</v>
      </c>
      <c r="B1" s="102"/>
      <c r="C1" s="102"/>
      <c r="D1" s="102"/>
      <c r="E1" s="102"/>
      <c r="F1" s="102"/>
      <c r="G1" s="102"/>
    </row>
    <row r="2" spans="1:7" ht="31.5" x14ac:dyDescent="0.25">
      <c r="A2" s="51" t="s">
        <v>155</v>
      </c>
      <c r="B2" s="52" t="s">
        <v>150</v>
      </c>
      <c r="C2" s="52" t="s">
        <v>186</v>
      </c>
      <c r="D2" s="52" t="s">
        <v>187</v>
      </c>
      <c r="E2" s="52" t="s">
        <v>188</v>
      </c>
      <c r="F2" s="53" t="s">
        <v>149</v>
      </c>
      <c r="G2" s="53" t="s">
        <v>148</v>
      </c>
    </row>
    <row r="3" spans="1:7" ht="31.5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76" t="s">
        <v>147</v>
      </c>
      <c r="G3" s="76" t="s">
        <v>146</v>
      </c>
    </row>
    <row r="4" spans="1:7" ht="31.5" x14ac:dyDescent="0.25">
      <c r="A4" s="55" t="s">
        <v>156</v>
      </c>
      <c r="B4" s="55"/>
      <c r="C4" s="55"/>
      <c r="D4" s="55"/>
      <c r="E4" s="55"/>
      <c r="F4" s="77"/>
      <c r="G4" s="77"/>
    </row>
    <row r="5" spans="1:7" ht="31.5" x14ac:dyDescent="0.25">
      <c r="A5" s="62" t="s">
        <v>123</v>
      </c>
      <c r="B5" s="78">
        <f>B6</f>
        <v>0</v>
      </c>
      <c r="C5" s="78">
        <f t="shared" ref="C5:E5" si="0">C6</f>
        <v>0</v>
      </c>
      <c r="D5" s="78">
        <f t="shared" si="0"/>
        <v>0</v>
      </c>
      <c r="E5" s="78">
        <f t="shared" si="0"/>
        <v>0</v>
      </c>
      <c r="F5" s="79" t="str">
        <f>IFERROR(E5/B5*100,"-")</f>
        <v>-</v>
      </c>
      <c r="G5" s="79" t="str">
        <f>IFERROR(E5/D5*100,"-")</f>
        <v>-</v>
      </c>
    </row>
    <row r="6" spans="1:7" ht="15.75" x14ac:dyDescent="0.25">
      <c r="A6" s="63" t="s">
        <v>122</v>
      </c>
      <c r="B6" s="80"/>
      <c r="C6" s="80"/>
      <c r="D6" s="80"/>
      <c r="E6" s="80"/>
      <c r="F6" s="81" t="str">
        <f t="shared" ref="F6:F12" si="1">IFERROR(E6/B6*100,"-")</f>
        <v>-</v>
      </c>
      <c r="G6" s="81" t="str">
        <f t="shared" ref="G6:G12" si="2">IFERROR(E6/D6*100,"-")</f>
        <v>-</v>
      </c>
    </row>
    <row r="7" spans="1:7" ht="31.5" x14ac:dyDescent="0.25">
      <c r="A7" s="62" t="s">
        <v>119</v>
      </c>
      <c r="B7" s="78">
        <f>B8</f>
        <v>0</v>
      </c>
      <c r="C7" s="78">
        <f t="shared" ref="C7:E7" si="3">C8</f>
        <v>0</v>
      </c>
      <c r="D7" s="78">
        <f t="shared" si="3"/>
        <v>0</v>
      </c>
      <c r="E7" s="78">
        <f t="shared" si="3"/>
        <v>0</v>
      </c>
      <c r="F7" s="79" t="str">
        <f t="shared" si="1"/>
        <v>-</v>
      </c>
      <c r="G7" s="79" t="str">
        <f t="shared" si="2"/>
        <v>-</v>
      </c>
    </row>
    <row r="8" spans="1:7" ht="31.5" x14ac:dyDescent="0.25">
      <c r="A8" s="63" t="s">
        <v>118</v>
      </c>
      <c r="B8" s="80"/>
      <c r="C8" s="80"/>
      <c r="D8" s="80"/>
      <c r="E8" s="80"/>
      <c r="F8" s="81" t="str">
        <f t="shared" si="1"/>
        <v>-</v>
      </c>
      <c r="G8" s="81" t="str">
        <f t="shared" si="2"/>
        <v>-</v>
      </c>
    </row>
    <row r="9" spans="1:7" ht="47.25" x14ac:dyDescent="0.25">
      <c r="A9" s="62" t="s">
        <v>157</v>
      </c>
      <c r="B9" s="78">
        <f>B10</f>
        <v>0</v>
      </c>
      <c r="C9" s="78">
        <f t="shared" ref="C9:E9" si="4">C10</f>
        <v>0</v>
      </c>
      <c r="D9" s="78">
        <f t="shared" si="4"/>
        <v>0</v>
      </c>
      <c r="E9" s="78">
        <f t="shared" si="4"/>
        <v>0</v>
      </c>
      <c r="F9" s="79" t="str">
        <f t="shared" si="1"/>
        <v>-</v>
      </c>
      <c r="G9" s="79" t="str">
        <f t="shared" si="2"/>
        <v>-</v>
      </c>
    </row>
    <row r="10" spans="1:7" ht="31.5" x14ac:dyDescent="0.25">
      <c r="A10" s="63" t="s">
        <v>158</v>
      </c>
      <c r="B10" s="80"/>
      <c r="C10" s="80"/>
      <c r="D10" s="80"/>
      <c r="E10" s="80"/>
      <c r="F10" s="81" t="str">
        <f t="shared" si="1"/>
        <v>-</v>
      </c>
      <c r="G10" s="81" t="str">
        <f t="shared" si="2"/>
        <v>-</v>
      </c>
    </row>
    <row r="11" spans="1:7" ht="15.75" x14ac:dyDescent="0.25">
      <c r="A11" s="63"/>
      <c r="B11" s="82"/>
      <c r="C11" s="82"/>
      <c r="D11" s="82"/>
      <c r="E11" s="82"/>
      <c r="F11" s="81"/>
      <c r="G11" s="81"/>
    </row>
    <row r="12" spans="1:7" ht="15.75" x14ac:dyDescent="0.25">
      <c r="A12" s="67" t="s">
        <v>139</v>
      </c>
      <c r="B12" s="83">
        <f>B5+B7+B9</f>
        <v>0</v>
      </c>
      <c r="C12" s="83">
        <f t="shared" ref="C12:E12" si="5">C5+C7+C9</f>
        <v>0</v>
      </c>
      <c r="D12" s="83">
        <f t="shared" si="5"/>
        <v>0</v>
      </c>
      <c r="E12" s="83">
        <f t="shared" si="5"/>
        <v>0</v>
      </c>
      <c r="F12" s="84" t="str">
        <f t="shared" si="1"/>
        <v>-</v>
      </c>
      <c r="G12" s="84" t="str">
        <f t="shared" si="2"/>
        <v>-</v>
      </c>
    </row>
    <row r="13" spans="1:7" ht="15.75" x14ac:dyDescent="0.25">
      <c r="A13" s="3"/>
      <c r="B13" s="85"/>
      <c r="C13" s="85"/>
      <c r="D13" s="85"/>
      <c r="E13" s="85"/>
      <c r="F13" s="86"/>
      <c r="G13" s="86"/>
    </row>
    <row r="14" spans="1:7" ht="15.75" x14ac:dyDescent="0.25">
      <c r="A14" s="3"/>
      <c r="B14" s="85"/>
      <c r="C14" s="85"/>
      <c r="D14" s="85"/>
      <c r="E14" s="85"/>
      <c r="F14" s="86"/>
      <c r="G14" s="86"/>
    </row>
    <row r="15" spans="1:7" ht="31.5" x14ac:dyDescent="0.25">
      <c r="A15" s="55" t="s">
        <v>159</v>
      </c>
      <c r="B15" s="87"/>
      <c r="C15" s="87"/>
      <c r="D15" s="87"/>
      <c r="E15" s="87"/>
      <c r="F15" s="88"/>
      <c r="G15" s="88"/>
    </row>
    <row r="16" spans="1:7" ht="31.5" x14ac:dyDescent="0.25">
      <c r="A16" s="62" t="s">
        <v>123</v>
      </c>
      <c r="B16" s="78">
        <f>B17</f>
        <v>0</v>
      </c>
      <c r="C16" s="78">
        <f t="shared" ref="C16:E16" si="6">C17</f>
        <v>0</v>
      </c>
      <c r="D16" s="78">
        <f t="shared" si="6"/>
        <v>0</v>
      </c>
      <c r="E16" s="78">
        <f t="shared" si="6"/>
        <v>0</v>
      </c>
      <c r="F16" s="79" t="str">
        <f t="shared" ref="F16:F22" si="7">IFERROR(E16/B16*100,"-")</f>
        <v>-</v>
      </c>
      <c r="G16" s="79" t="str">
        <f t="shared" ref="G16:G22" si="8">IFERROR(E16/D16*100,"-")</f>
        <v>-</v>
      </c>
    </row>
    <row r="17" spans="1:7" ht="15.75" x14ac:dyDescent="0.25">
      <c r="A17" s="63" t="s">
        <v>122</v>
      </c>
      <c r="B17" s="80"/>
      <c r="C17" s="80"/>
      <c r="D17" s="80"/>
      <c r="E17" s="80"/>
      <c r="F17" s="81" t="str">
        <f t="shared" si="7"/>
        <v>-</v>
      </c>
      <c r="G17" s="81" t="str">
        <f t="shared" si="8"/>
        <v>-</v>
      </c>
    </row>
    <row r="18" spans="1:7" ht="31.5" x14ac:dyDescent="0.25">
      <c r="A18" s="62" t="s">
        <v>119</v>
      </c>
      <c r="B18" s="78">
        <f>B19+B20</f>
        <v>0</v>
      </c>
      <c r="C18" s="78">
        <f t="shared" ref="C18:E18" si="9">C19+C20</f>
        <v>0</v>
      </c>
      <c r="D18" s="78">
        <f t="shared" si="9"/>
        <v>0</v>
      </c>
      <c r="E18" s="78">
        <f t="shared" si="9"/>
        <v>0</v>
      </c>
      <c r="F18" s="79" t="str">
        <f t="shared" si="7"/>
        <v>-</v>
      </c>
      <c r="G18" s="79" t="str">
        <f t="shared" si="8"/>
        <v>-</v>
      </c>
    </row>
    <row r="19" spans="1:7" ht="31.5" x14ac:dyDescent="0.25">
      <c r="A19" s="63" t="s">
        <v>118</v>
      </c>
      <c r="B19" s="80"/>
      <c r="C19" s="80"/>
      <c r="D19" s="80"/>
      <c r="E19" s="80"/>
      <c r="F19" s="81" t="str">
        <f t="shared" si="7"/>
        <v>-</v>
      </c>
      <c r="G19" s="81" t="str">
        <f t="shared" si="8"/>
        <v>-</v>
      </c>
    </row>
    <row r="20" spans="1:7" ht="31.5" x14ac:dyDescent="0.25">
      <c r="A20" s="63" t="s">
        <v>117</v>
      </c>
      <c r="B20" s="80"/>
      <c r="C20" s="80"/>
      <c r="D20" s="80"/>
      <c r="E20" s="80"/>
      <c r="F20" s="81" t="str">
        <f t="shared" si="7"/>
        <v>-</v>
      </c>
      <c r="G20" s="81" t="str">
        <f t="shared" si="8"/>
        <v>-</v>
      </c>
    </row>
    <row r="21" spans="1:7" ht="15.75" x14ac:dyDescent="0.25">
      <c r="A21" s="63"/>
      <c r="B21" s="82"/>
      <c r="C21" s="82"/>
      <c r="D21" s="82"/>
      <c r="E21" s="82"/>
      <c r="F21" s="89"/>
      <c r="G21" s="81"/>
    </row>
    <row r="22" spans="1:7" ht="15.75" x14ac:dyDescent="0.25">
      <c r="A22" s="67" t="s">
        <v>131</v>
      </c>
      <c r="B22" s="83">
        <f>B16+B18</f>
        <v>0</v>
      </c>
      <c r="C22" s="83">
        <f t="shared" ref="C22:E22" si="10">C16+C18</f>
        <v>0</v>
      </c>
      <c r="D22" s="83">
        <f t="shared" si="10"/>
        <v>0</v>
      </c>
      <c r="E22" s="83">
        <f t="shared" si="10"/>
        <v>0</v>
      </c>
      <c r="F22" s="84" t="str">
        <f t="shared" si="7"/>
        <v>-</v>
      </c>
      <c r="G22" s="84" t="str">
        <f t="shared" si="8"/>
        <v>-</v>
      </c>
    </row>
  </sheetData>
  <mergeCells count="1">
    <mergeCell ref="A1:G1"/>
  </mergeCells>
  <conditionalFormatting sqref="B6:E6">
    <cfRule type="containsBlanks" dxfId="4" priority="5">
      <formula>LEN(TRIM(B6))=0</formula>
    </cfRule>
  </conditionalFormatting>
  <conditionalFormatting sqref="B8:E8">
    <cfRule type="containsBlanks" dxfId="3" priority="4">
      <formula>LEN(TRIM(B8))=0</formula>
    </cfRule>
  </conditionalFormatting>
  <conditionalFormatting sqref="B10:E10">
    <cfRule type="containsBlanks" dxfId="2" priority="3">
      <formula>LEN(TRIM(B10))=0</formula>
    </cfRule>
  </conditionalFormatting>
  <conditionalFormatting sqref="B17:E17">
    <cfRule type="containsBlanks" dxfId="1" priority="2">
      <formula>LEN(TRIM(B17))=0</formula>
    </cfRule>
  </conditionalFormatting>
  <conditionalFormatting sqref="B19:E20">
    <cfRule type="containsBlanks" dxfId="0" priority="1">
      <formula>LEN(TRIM(B19))=0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177"/>
  <sheetViews>
    <sheetView showGridLines="0" tabSelected="1" view="pageBreakPreview" topLeftCell="A148" zoomScale="60" zoomScaleNormal="100" workbookViewId="0">
      <selection activeCell="A177" sqref="A177:E177"/>
    </sheetView>
  </sheetViews>
  <sheetFormatPr defaultRowHeight="11.25" x14ac:dyDescent="0.15"/>
  <cols>
    <col min="1" max="1" width="48.85546875" style="1" customWidth="1"/>
    <col min="2" max="2" width="33" style="1" customWidth="1"/>
    <col min="3" max="3" width="36" style="1" customWidth="1"/>
    <col min="4" max="4" width="33.5703125" style="1" customWidth="1"/>
    <col min="5" max="5" width="29.85546875" style="1" customWidth="1"/>
    <col min="6" max="16384" width="9.140625" style="1"/>
  </cols>
  <sheetData>
    <row r="1" spans="1:41" ht="19.5" x14ac:dyDescent="0.3">
      <c r="A1" s="97" t="s">
        <v>178</v>
      </c>
      <c r="B1" s="97"/>
      <c r="C1" s="97"/>
      <c r="D1" s="97"/>
      <c r="E1" s="97"/>
      <c r="F1"/>
      <c r="G1"/>
    </row>
    <row r="2" spans="1:41" ht="19.5" x14ac:dyDescent="0.3">
      <c r="A2" s="14"/>
      <c r="B2" s="14"/>
      <c r="C2" s="14"/>
      <c r="D2" s="14"/>
      <c r="E2" s="29"/>
      <c r="F2"/>
      <c r="G2"/>
    </row>
    <row r="3" spans="1:41" ht="15.75" x14ac:dyDescent="0.25">
      <c r="A3" s="99" t="s">
        <v>179</v>
      </c>
      <c r="B3" s="99"/>
      <c r="C3" s="99"/>
      <c r="D3" s="99"/>
      <c r="E3" s="99"/>
      <c r="F3"/>
      <c r="G3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</row>
    <row r="4" spans="1:41" ht="15" x14ac:dyDescent="0.25">
      <c r="A4" s="30"/>
      <c r="B4" s="30"/>
      <c r="C4" s="30"/>
      <c r="D4" s="30"/>
      <c r="E4" s="31"/>
      <c r="F4"/>
      <c r="G4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ht="15.75" x14ac:dyDescent="0.25">
      <c r="A5" s="105" t="s">
        <v>180</v>
      </c>
      <c r="B5" s="105"/>
      <c r="C5" s="105"/>
      <c r="D5" s="105"/>
      <c r="E5" s="105"/>
      <c r="F5"/>
      <c r="G5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ht="15" x14ac:dyDescent="0.25">
      <c r="A6" s="30"/>
      <c r="B6" s="30"/>
      <c r="C6" s="30"/>
      <c r="D6" s="30"/>
      <c r="E6" s="31"/>
      <c r="F6"/>
      <c r="G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ht="16.5" thickBot="1" x14ac:dyDescent="0.2">
      <c r="A7" s="106" t="s">
        <v>181</v>
      </c>
      <c r="B7" s="106"/>
      <c r="C7" s="106"/>
      <c r="D7" s="106"/>
      <c r="E7" s="106"/>
      <c r="F7" s="106"/>
      <c r="G7" s="10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s="2" customFormat="1" ht="31.5" customHeight="1" thickBot="1" x14ac:dyDescent="0.2">
      <c r="A8" s="32" t="s">
        <v>0</v>
      </c>
      <c r="B8" s="32" t="s">
        <v>177</v>
      </c>
      <c r="C8" s="32" t="s">
        <v>176</v>
      </c>
      <c r="D8" s="32" t="s">
        <v>175</v>
      </c>
      <c r="E8" s="32" t="s">
        <v>174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</row>
    <row r="9" spans="1:41" s="26" customFormat="1" ht="15.75" x14ac:dyDescent="0.25">
      <c r="A9" s="90" t="s">
        <v>173</v>
      </c>
      <c r="B9" s="91">
        <v>800412</v>
      </c>
      <c r="C9" s="91">
        <v>800412</v>
      </c>
      <c r="D9" s="91">
        <v>914662.48</v>
      </c>
      <c r="E9" s="92">
        <v>114.27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</row>
    <row r="10" spans="1:41" s="25" customFormat="1" ht="31.5" x14ac:dyDescent="0.25">
      <c r="A10" s="39" t="s">
        <v>172</v>
      </c>
      <c r="B10" s="40">
        <v>800412</v>
      </c>
      <c r="C10" s="40">
        <v>800412</v>
      </c>
      <c r="D10" s="40">
        <v>914662.48</v>
      </c>
      <c r="E10" s="41">
        <v>114.27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</row>
    <row r="11" spans="1:41" s="23" customFormat="1" ht="31.5" x14ac:dyDescent="0.25">
      <c r="A11" s="35" t="s">
        <v>171</v>
      </c>
      <c r="B11" s="36">
        <v>800412</v>
      </c>
      <c r="C11" s="36">
        <v>800412</v>
      </c>
      <c r="D11" s="36">
        <v>914662.48</v>
      </c>
      <c r="E11" s="37">
        <v>114.27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</row>
    <row r="12" spans="1:41" s="23" customFormat="1" ht="15.75" x14ac:dyDescent="0.25">
      <c r="A12" s="50" t="s">
        <v>170</v>
      </c>
      <c r="B12" s="49">
        <v>800412</v>
      </c>
      <c r="C12" s="49">
        <v>800412</v>
      </c>
      <c r="D12" s="49">
        <v>914662.48</v>
      </c>
      <c r="E12" s="38">
        <v>114.27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</row>
    <row r="13" spans="1:41" s="23" customFormat="1" ht="15.75" x14ac:dyDescent="0.25">
      <c r="A13" s="48" t="s">
        <v>122</v>
      </c>
      <c r="B13" s="49">
        <v>11900</v>
      </c>
      <c r="C13" s="49">
        <v>11900</v>
      </c>
      <c r="D13" s="49">
        <v>12352.96</v>
      </c>
      <c r="E13" s="38">
        <v>103.81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</row>
    <row r="14" spans="1:41" s="23" customFormat="1" ht="15.75" x14ac:dyDescent="0.25">
      <c r="A14" s="48" t="s">
        <v>120</v>
      </c>
      <c r="B14" s="49">
        <v>5500</v>
      </c>
      <c r="C14" s="49">
        <v>5500</v>
      </c>
      <c r="D14" s="49">
        <v>3490.96</v>
      </c>
      <c r="E14" s="38">
        <v>63.47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</row>
    <row r="15" spans="1:41" s="23" customFormat="1" ht="15.75" x14ac:dyDescent="0.25">
      <c r="A15" s="48" t="s">
        <v>118</v>
      </c>
      <c r="B15" s="49">
        <v>31409</v>
      </c>
      <c r="C15" s="49">
        <v>31409</v>
      </c>
      <c r="D15" s="49">
        <v>24109.42</v>
      </c>
      <c r="E15" s="38">
        <v>76.760000000000005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</row>
    <row r="16" spans="1:41" s="23" customFormat="1" ht="15.75" x14ac:dyDescent="0.25">
      <c r="A16" s="48" t="s">
        <v>117</v>
      </c>
      <c r="B16" s="49">
        <v>80067</v>
      </c>
      <c r="C16" s="49">
        <v>80067</v>
      </c>
      <c r="D16" s="49">
        <v>80146.429999999993</v>
      </c>
      <c r="E16" s="38">
        <v>100.1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</row>
    <row r="17" spans="1:41" s="23" customFormat="1" ht="15.75" x14ac:dyDescent="0.25">
      <c r="A17" s="48" t="s">
        <v>115</v>
      </c>
      <c r="B17" s="49">
        <v>669130</v>
      </c>
      <c r="C17" s="49">
        <v>669130</v>
      </c>
      <c r="D17" s="49">
        <v>793483.71</v>
      </c>
      <c r="E17" s="38">
        <v>118.58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spans="1:41" s="23" customFormat="1" ht="15.75" x14ac:dyDescent="0.25">
      <c r="A18" s="48" t="s">
        <v>113</v>
      </c>
      <c r="B18" s="49">
        <v>2406</v>
      </c>
      <c r="C18" s="49">
        <v>2406</v>
      </c>
      <c r="D18" s="49">
        <v>1079</v>
      </c>
      <c r="E18" s="38">
        <v>44.85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</row>
    <row r="19" spans="1:41" s="23" customFormat="1" ht="47.25" x14ac:dyDescent="0.25">
      <c r="A19" s="35" t="s">
        <v>169</v>
      </c>
      <c r="B19" s="36">
        <v>107139</v>
      </c>
      <c r="C19" s="36">
        <v>107139</v>
      </c>
      <c r="D19" s="36">
        <v>110181.25</v>
      </c>
      <c r="E19" s="37">
        <v>102.84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</row>
    <row r="20" spans="1:41" s="24" customFormat="1" ht="31.5" x14ac:dyDescent="0.25">
      <c r="A20" s="42" t="s">
        <v>168</v>
      </c>
      <c r="B20" s="43">
        <v>19550</v>
      </c>
      <c r="C20" s="43">
        <v>19550</v>
      </c>
      <c r="D20" s="43">
        <v>16620.04</v>
      </c>
      <c r="E20" s="44">
        <v>85.01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</row>
    <row r="21" spans="1:41" s="23" customFormat="1" ht="15.75" x14ac:dyDescent="0.25">
      <c r="A21" s="48" t="s">
        <v>122</v>
      </c>
      <c r="B21" s="38">
        <v>800</v>
      </c>
      <c r="C21" s="38">
        <v>800</v>
      </c>
      <c r="D21" s="38">
        <v>799.64</v>
      </c>
      <c r="E21" s="38">
        <v>99.96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</row>
    <row r="22" spans="1:41" s="23" customFormat="1" ht="15.75" x14ac:dyDescent="0.25">
      <c r="A22" s="93" t="s">
        <v>88</v>
      </c>
      <c r="B22" s="37">
        <v>264</v>
      </c>
      <c r="C22" s="37">
        <v>264</v>
      </c>
      <c r="D22" s="37">
        <v>263.7</v>
      </c>
      <c r="E22" s="37">
        <v>99.89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</row>
    <row r="23" spans="1:41" s="23" customFormat="1" ht="15.75" x14ac:dyDescent="0.25">
      <c r="A23" s="94" t="s">
        <v>82</v>
      </c>
      <c r="B23" s="50"/>
      <c r="C23" s="50"/>
      <c r="D23" s="38">
        <v>263.7</v>
      </c>
      <c r="E23" s="50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</row>
    <row r="24" spans="1:41" s="23" customFormat="1" ht="15.75" x14ac:dyDescent="0.25">
      <c r="A24" s="93" t="s">
        <v>79</v>
      </c>
      <c r="B24" s="37">
        <v>536</v>
      </c>
      <c r="C24" s="37">
        <v>536</v>
      </c>
      <c r="D24" s="37">
        <v>535.94000000000005</v>
      </c>
      <c r="E24" s="37">
        <v>99.99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</row>
    <row r="25" spans="1:41" s="23" customFormat="1" ht="31.5" x14ac:dyDescent="0.25">
      <c r="A25" s="94" t="s">
        <v>72</v>
      </c>
      <c r="B25" s="50"/>
      <c r="C25" s="50"/>
      <c r="D25" s="38">
        <v>140.32</v>
      </c>
      <c r="E25" s="50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</row>
    <row r="26" spans="1:41" s="23" customFormat="1" ht="15.75" x14ac:dyDescent="0.25">
      <c r="A26" s="94" t="s">
        <v>71</v>
      </c>
      <c r="B26" s="50"/>
      <c r="C26" s="50"/>
      <c r="D26" s="38">
        <v>236.37</v>
      </c>
      <c r="E26" s="50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</row>
    <row r="27" spans="1:41" s="23" customFormat="1" ht="15.75" x14ac:dyDescent="0.25">
      <c r="A27" s="94" t="s">
        <v>60</v>
      </c>
      <c r="B27" s="50"/>
      <c r="C27" s="50"/>
      <c r="D27" s="38">
        <v>159.25</v>
      </c>
      <c r="E27" s="50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</row>
    <row r="28" spans="1:41" s="23" customFormat="1" ht="15.75" x14ac:dyDescent="0.25">
      <c r="A28" s="48" t="s">
        <v>120</v>
      </c>
      <c r="B28" s="49">
        <v>2500</v>
      </c>
      <c r="C28" s="49">
        <v>2500</v>
      </c>
      <c r="D28" s="49">
        <v>2936.19</v>
      </c>
      <c r="E28" s="38">
        <v>117.45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</row>
    <row r="29" spans="1:41" s="23" customFormat="1" ht="15.75" x14ac:dyDescent="0.25">
      <c r="A29" s="93" t="s">
        <v>79</v>
      </c>
      <c r="B29" s="36">
        <v>2300</v>
      </c>
      <c r="C29" s="36">
        <v>2300</v>
      </c>
      <c r="D29" s="36">
        <v>1357.99</v>
      </c>
      <c r="E29" s="37">
        <v>59.04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</row>
    <row r="30" spans="1:41" s="23" customFormat="1" ht="31.5" x14ac:dyDescent="0.25">
      <c r="A30" s="94" t="s">
        <v>72</v>
      </c>
      <c r="B30" s="50"/>
      <c r="C30" s="50"/>
      <c r="D30" s="38">
        <v>95.49</v>
      </c>
      <c r="E30" s="50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</row>
    <row r="31" spans="1:41" s="23" customFormat="1" ht="15.75" x14ac:dyDescent="0.25">
      <c r="A31" s="94" t="s">
        <v>71</v>
      </c>
      <c r="B31" s="50"/>
      <c r="C31" s="50"/>
      <c r="D31" s="38">
        <v>29.67</v>
      </c>
      <c r="E31" s="50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</row>
    <row r="32" spans="1:41" s="23" customFormat="1" ht="15.75" x14ac:dyDescent="0.25">
      <c r="A32" s="94" t="s">
        <v>54</v>
      </c>
      <c r="B32" s="50"/>
      <c r="C32" s="50"/>
      <c r="D32" s="38">
        <v>395.51</v>
      </c>
      <c r="E32" s="50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</row>
    <row r="33" spans="1:41" s="23" customFormat="1" ht="15.75" x14ac:dyDescent="0.25">
      <c r="A33" s="94" t="s">
        <v>51</v>
      </c>
      <c r="B33" s="50"/>
      <c r="C33" s="50"/>
      <c r="D33" s="38">
        <v>837.32</v>
      </c>
      <c r="E33" s="50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</row>
    <row r="34" spans="1:41" s="23" customFormat="1" ht="31.5" x14ac:dyDescent="0.25">
      <c r="A34" s="93" t="s">
        <v>41</v>
      </c>
      <c r="B34" s="37">
        <v>200</v>
      </c>
      <c r="C34" s="37">
        <v>200</v>
      </c>
      <c r="D34" s="36">
        <v>1578.2</v>
      </c>
      <c r="E34" s="37">
        <v>789.1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</row>
    <row r="35" spans="1:41" s="23" customFormat="1" ht="31.5" x14ac:dyDescent="0.25">
      <c r="A35" s="94" t="s">
        <v>38</v>
      </c>
      <c r="B35" s="50"/>
      <c r="C35" s="50"/>
      <c r="D35" s="49">
        <v>1578.2</v>
      </c>
      <c r="E35" s="50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</row>
    <row r="36" spans="1:41" s="23" customFormat="1" ht="15.75" x14ac:dyDescent="0.25">
      <c r="A36" s="48" t="s">
        <v>118</v>
      </c>
      <c r="B36" s="49">
        <v>9950</v>
      </c>
      <c r="C36" s="49">
        <v>9950</v>
      </c>
      <c r="D36" s="49">
        <v>6258</v>
      </c>
      <c r="E36" s="38">
        <v>62.89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</row>
    <row r="37" spans="1:41" s="23" customFormat="1" ht="15.75" x14ac:dyDescent="0.25">
      <c r="A37" s="93" t="s">
        <v>79</v>
      </c>
      <c r="B37" s="36">
        <v>9950</v>
      </c>
      <c r="C37" s="36">
        <v>9950</v>
      </c>
      <c r="D37" s="36">
        <v>6258</v>
      </c>
      <c r="E37" s="37">
        <v>62.89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1:41" s="23" customFormat="1" ht="15.75" x14ac:dyDescent="0.25">
      <c r="A38" s="94" t="s">
        <v>77</v>
      </c>
      <c r="B38" s="50"/>
      <c r="C38" s="50"/>
      <c r="D38" s="38">
        <v>480</v>
      </c>
      <c r="E38" s="50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spans="1:41" s="23" customFormat="1" ht="15.75" x14ac:dyDescent="0.25">
      <c r="A39" s="94" t="s">
        <v>51</v>
      </c>
      <c r="B39" s="50"/>
      <c r="C39" s="50"/>
      <c r="D39" s="49">
        <v>5778</v>
      </c>
      <c r="E39" s="50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</row>
    <row r="40" spans="1:41" s="23" customFormat="1" ht="15.75" x14ac:dyDescent="0.25">
      <c r="A40" s="48" t="s">
        <v>115</v>
      </c>
      <c r="B40" s="49">
        <v>5900</v>
      </c>
      <c r="C40" s="49">
        <v>5900</v>
      </c>
      <c r="D40" s="49">
        <v>6586.21</v>
      </c>
      <c r="E40" s="38">
        <v>111.63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</row>
    <row r="41" spans="1:41" s="23" customFormat="1" ht="15.75" x14ac:dyDescent="0.25">
      <c r="A41" s="93" t="s">
        <v>79</v>
      </c>
      <c r="B41" s="37">
        <v>700</v>
      </c>
      <c r="C41" s="37">
        <v>700</v>
      </c>
      <c r="D41" s="37">
        <v>690.58</v>
      </c>
      <c r="E41" s="37">
        <v>98.65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s="23" customFormat="1" ht="15.75" x14ac:dyDescent="0.25">
      <c r="A42" s="94" t="s">
        <v>68</v>
      </c>
      <c r="B42" s="50"/>
      <c r="C42" s="50"/>
      <c r="D42" s="38">
        <v>690.58</v>
      </c>
      <c r="E42" s="50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s="23" customFormat="1" ht="31.5" x14ac:dyDescent="0.25">
      <c r="A43" s="93" t="s">
        <v>47</v>
      </c>
      <c r="B43" s="36">
        <v>3000</v>
      </c>
      <c r="C43" s="36">
        <v>3000</v>
      </c>
      <c r="D43" s="36">
        <v>5028.51</v>
      </c>
      <c r="E43" s="37">
        <v>167.62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s="23" customFormat="1" ht="31.5" x14ac:dyDescent="0.25">
      <c r="A44" s="94" t="s">
        <v>45</v>
      </c>
      <c r="B44" s="50"/>
      <c r="C44" s="50"/>
      <c r="D44" s="49">
        <v>5028.51</v>
      </c>
      <c r="E44" s="5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s="23" customFormat="1" ht="31.5" x14ac:dyDescent="0.25">
      <c r="A45" s="93" t="s">
        <v>41</v>
      </c>
      <c r="B45" s="36">
        <v>2200</v>
      </c>
      <c r="C45" s="36">
        <v>2200</v>
      </c>
      <c r="D45" s="37">
        <v>867.12</v>
      </c>
      <c r="E45" s="37">
        <v>39.409999999999997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1:41" s="23" customFormat="1" ht="15.75" x14ac:dyDescent="0.25">
      <c r="A46" s="94" t="s">
        <v>36</v>
      </c>
      <c r="B46" s="50"/>
      <c r="C46" s="50"/>
      <c r="D46" s="38">
        <v>867.12</v>
      </c>
      <c r="E46" s="50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s="23" customFormat="1" ht="15.75" x14ac:dyDescent="0.25">
      <c r="A47" s="48" t="s">
        <v>113</v>
      </c>
      <c r="B47" s="38">
        <v>400</v>
      </c>
      <c r="C47" s="38">
        <v>400</v>
      </c>
      <c r="D47" s="38">
        <v>40</v>
      </c>
      <c r="E47" s="38">
        <v>10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1" s="23" customFormat="1" ht="15.75" x14ac:dyDescent="0.25">
      <c r="A48" s="93" t="s">
        <v>79</v>
      </c>
      <c r="B48" s="37">
        <v>400</v>
      </c>
      <c r="C48" s="37">
        <v>400</v>
      </c>
      <c r="D48" s="37">
        <v>40</v>
      </c>
      <c r="E48" s="37">
        <v>10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s="23" customFormat="1" ht="15.75" x14ac:dyDescent="0.25">
      <c r="A49" s="94" t="s">
        <v>68</v>
      </c>
      <c r="B49" s="50"/>
      <c r="C49" s="50"/>
      <c r="D49" s="38">
        <v>40</v>
      </c>
      <c r="E49" s="50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s="24" customFormat="1" ht="15.75" x14ac:dyDescent="0.25">
      <c r="A50" s="42" t="s">
        <v>167</v>
      </c>
      <c r="B50" s="43">
        <v>19500</v>
      </c>
      <c r="C50" s="43">
        <v>19500</v>
      </c>
      <c r="D50" s="43">
        <v>19445.560000000001</v>
      </c>
      <c r="E50" s="44">
        <v>99.72</v>
      </c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</row>
    <row r="51" spans="1:41" s="23" customFormat="1" ht="15.75" x14ac:dyDescent="0.25">
      <c r="A51" s="48" t="s">
        <v>118</v>
      </c>
      <c r="B51" s="38">
        <v>500</v>
      </c>
      <c r="C51" s="38">
        <v>500</v>
      </c>
      <c r="D51" s="50"/>
      <c r="E51" s="50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1:41" s="23" customFormat="1" ht="15.75" x14ac:dyDescent="0.25">
      <c r="A52" s="93" t="s">
        <v>79</v>
      </c>
      <c r="B52" s="37">
        <v>500</v>
      </c>
      <c r="C52" s="37">
        <v>500</v>
      </c>
      <c r="D52" s="37">
        <v>0</v>
      </c>
      <c r="E52" s="37">
        <v>0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1:41" s="23" customFormat="1" ht="15.75" x14ac:dyDescent="0.25">
      <c r="A53" s="48" t="s">
        <v>115</v>
      </c>
      <c r="B53" s="49">
        <v>19000</v>
      </c>
      <c r="C53" s="49">
        <v>19000</v>
      </c>
      <c r="D53" s="49">
        <v>19445.560000000001</v>
      </c>
      <c r="E53" s="38">
        <v>102.35</v>
      </c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</row>
    <row r="54" spans="1:41" s="23" customFormat="1" ht="15.75" x14ac:dyDescent="0.25">
      <c r="A54" s="93" t="s">
        <v>79</v>
      </c>
      <c r="B54" s="36">
        <v>19000</v>
      </c>
      <c r="C54" s="36">
        <v>19000</v>
      </c>
      <c r="D54" s="36">
        <v>19445.560000000001</v>
      </c>
      <c r="E54" s="37">
        <v>102.35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</row>
    <row r="55" spans="1:41" s="23" customFormat="1" ht="15.75" x14ac:dyDescent="0.25">
      <c r="A55" s="94" t="s">
        <v>71</v>
      </c>
      <c r="B55" s="50"/>
      <c r="C55" s="50"/>
      <c r="D55" s="49">
        <v>19445.560000000001</v>
      </c>
      <c r="E55" s="50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</row>
    <row r="56" spans="1:41" s="24" customFormat="1" ht="15.75" x14ac:dyDescent="0.25">
      <c r="A56" s="42" t="s">
        <v>166</v>
      </c>
      <c r="B56" s="43">
        <v>66459</v>
      </c>
      <c r="C56" s="43">
        <v>66459</v>
      </c>
      <c r="D56" s="43">
        <v>72540.649999999994</v>
      </c>
      <c r="E56" s="44">
        <v>109.15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</row>
    <row r="57" spans="1:41" s="23" customFormat="1" ht="15.75" x14ac:dyDescent="0.25">
      <c r="A57" s="48" t="s">
        <v>122</v>
      </c>
      <c r="B57" s="49">
        <v>9700</v>
      </c>
      <c r="C57" s="49">
        <v>9700</v>
      </c>
      <c r="D57" s="49">
        <v>10153.32</v>
      </c>
      <c r="E57" s="38">
        <v>104.67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spans="1:41" s="23" customFormat="1" ht="15.75" x14ac:dyDescent="0.25">
      <c r="A58" s="93" t="s">
        <v>88</v>
      </c>
      <c r="B58" s="36">
        <v>4000</v>
      </c>
      <c r="C58" s="36">
        <v>4000</v>
      </c>
      <c r="D58" s="36">
        <v>3961.14</v>
      </c>
      <c r="E58" s="37">
        <v>99.03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</row>
    <row r="59" spans="1:41" s="23" customFormat="1" ht="15.75" x14ac:dyDescent="0.25">
      <c r="A59" s="94" t="s">
        <v>86</v>
      </c>
      <c r="B59" s="50"/>
      <c r="C59" s="50"/>
      <c r="D59" s="49">
        <v>3961.14</v>
      </c>
      <c r="E59" s="50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</row>
    <row r="60" spans="1:41" s="23" customFormat="1" ht="15.75" x14ac:dyDescent="0.25">
      <c r="A60" s="93" t="s">
        <v>79</v>
      </c>
      <c r="B60" s="36">
        <v>5700</v>
      </c>
      <c r="C60" s="36">
        <v>5700</v>
      </c>
      <c r="D60" s="36">
        <v>6192.18</v>
      </c>
      <c r="E60" s="37">
        <v>108.63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</row>
    <row r="61" spans="1:41" s="23" customFormat="1" ht="31.5" x14ac:dyDescent="0.25">
      <c r="A61" s="94" t="s">
        <v>72</v>
      </c>
      <c r="B61" s="50"/>
      <c r="C61" s="50"/>
      <c r="D61" s="38">
        <v>342.47</v>
      </c>
      <c r="E61" s="50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</row>
    <row r="62" spans="1:41" s="23" customFormat="1" ht="15.75" x14ac:dyDescent="0.25">
      <c r="A62" s="94" t="s">
        <v>71</v>
      </c>
      <c r="B62" s="50"/>
      <c r="C62" s="50"/>
      <c r="D62" s="49">
        <v>2095.2399999999998</v>
      </c>
      <c r="E62" s="50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</row>
    <row r="63" spans="1:41" s="23" customFormat="1" ht="15.75" x14ac:dyDescent="0.25">
      <c r="A63" s="94" t="s">
        <v>70</v>
      </c>
      <c r="B63" s="50"/>
      <c r="C63" s="50"/>
      <c r="D63" s="49">
        <v>3754.47</v>
      </c>
      <c r="E63" s="50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</row>
    <row r="64" spans="1:41" s="23" customFormat="1" ht="15.75" x14ac:dyDescent="0.25">
      <c r="A64" s="48" t="s">
        <v>118</v>
      </c>
      <c r="B64" s="49">
        <v>19759</v>
      </c>
      <c r="C64" s="49">
        <v>19759</v>
      </c>
      <c r="D64" s="49">
        <v>16991.509999999998</v>
      </c>
      <c r="E64" s="38">
        <v>85.99</v>
      </c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</row>
    <row r="65" spans="1:41" s="23" customFormat="1" ht="15.75" x14ac:dyDescent="0.25">
      <c r="A65" s="93" t="s">
        <v>79</v>
      </c>
      <c r="B65" s="36">
        <v>14200</v>
      </c>
      <c r="C65" s="36">
        <v>14200</v>
      </c>
      <c r="D65" s="36">
        <v>12153.46</v>
      </c>
      <c r="E65" s="37">
        <v>85.59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</row>
    <row r="66" spans="1:41" s="23" customFormat="1" ht="31.5" x14ac:dyDescent="0.25">
      <c r="A66" s="94" t="s">
        <v>72</v>
      </c>
      <c r="B66" s="50"/>
      <c r="C66" s="50"/>
      <c r="D66" s="49">
        <v>1281.06</v>
      </c>
      <c r="E66" s="50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</row>
    <row r="67" spans="1:41" s="23" customFormat="1" ht="15.75" x14ac:dyDescent="0.25">
      <c r="A67" s="94" t="s">
        <v>71</v>
      </c>
      <c r="B67" s="50"/>
      <c r="C67" s="50"/>
      <c r="D67" s="49">
        <v>10013.129999999999</v>
      </c>
      <c r="E67" s="50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</row>
    <row r="68" spans="1:41" s="23" customFormat="1" ht="15.75" x14ac:dyDescent="0.25">
      <c r="A68" s="94" t="s">
        <v>70</v>
      </c>
      <c r="B68" s="50"/>
      <c r="C68" s="50"/>
      <c r="D68" s="38">
        <v>371.71</v>
      </c>
      <c r="E68" s="50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</row>
    <row r="69" spans="1:41" s="23" customFormat="1" ht="15.75" x14ac:dyDescent="0.25">
      <c r="A69" s="94" t="s">
        <v>68</v>
      </c>
      <c r="B69" s="50"/>
      <c r="C69" s="50"/>
      <c r="D69" s="38">
        <v>487.56</v>
      </c>
      <c r="E69" s="50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</row>
    <row r="70" spans="1:41" s="23" customFormat="1" ht="31.5" x14ac:dyDescent="0.25">
      <c r="A70" s="93" t="s">
        <v>41</v>
      </c>
      <c r="B70" s="36">
        <v>5559</v>
      </c>
      <c r="C70" s="36">
        <v>5559</v>
      </c>
      <c r="D70" s="36">
        <v>4838.05</v>
      </c>
      <c r="E70" s="37">
        <v>87.03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</row>
    <row r="71" spans="1:41" s="23" customFormat="1" ht="15.75" x14ac:dyDescent="0.25">
      <c r="A71" s="94" t="s">
        <v>39</v>
      </c>
      <c r="B71" s="50"/>
      <c r="C71" s="50"/>
      <c r="D71" s="49">
        <v>4598.25</v>
      </c>
      <c r="E71" s="50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</row>
    <row r="72" spans="1:41" s="23" customFormat="1" ht="31.5" x14ac:dyDescent="0.25">
      <c r="A72" s="94" t="s">
        <v>38</v>
      </c>
      <c r="B72" s="50"/>
      <c r="C72" s="50"/>
      <c r="D72" s="38">
        <v>239.8</v>
      </c>
      <c r="E72" s="50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</row>
    <row r="73" spans="1:41" s="23" customFormat="1" ht="15.75" x14ac:dyDescent="0.25">
      <c r="A73" s="48" t="s">
        <v>115</v>
      </c>
      <c r="B73" s="49">
        <v>37000</v>
      </c>
      <c r="C73" s="49">
        <v>37000</v>
      </c>
      <c r="D73" s="49">
        <v>45395.82</v>
      </c>
      <c r="E73" s="38">
        <v>122.69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</row>
    <row r="74" spans="1:41" s="23" customFormat="1" ht="15.75" x14ac:dyDescent="0.25">
      <c r="A74" s="93" t="s">
        <v>88</v>
      </c>
      <c r="B74" s="36">
        <v>35900</v>
      </c>
      <c r="C74" s="36">
        <v>35900</v>
      </c>
      <c r="D74" s="36">
        <v>45191.4</v>
      </c>
      <c r="E74" s="37">
        <v>125.88</v>
      </c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</row>
    <row r="75" spans="1:41" s="23" customFormat="1" ht="15.75" x14ac:dyDescent="0.25">
      <c r="A75" s="94" t="s">
        <v>86</v>
      </c>
      <c r="B75" s="50"/>
      <c r="C75" s="50"/>
      <c r="D75" s="49">
        <v>42064.84</v>
      </c>
      <c r="E75" s="50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</row>
    <row r="76" spans="1:41" s="23" customFormat="1" ht="15.75" x14ac:dyDescent="0.25">
      <c r="A76" s="94" t="s">
        <v>85</v>
      </c>
      <c r="B76" s="50"/>
      <c r="C76" s="50"/>
      <c r="D76" s="38">
        <v>96.05</v>
      </c>
      <c r="E76" s="50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</row>
    <row r="77" spans="1:41" s="23" customFormat="1" ht="15.75" x14ac:dyDescent="0.25">
      <c r="A77" s="94" t="s">
        <v>82</v>
      </c>
      <c r="B77" s="50"/>
      <c r="C77" s="50"/>
      <c r="D77" s="49">
        <v>2020.72</v>
      </c>
      <c r="E77" s="50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</row>
    <row r="78" spans="1:41" s="23" customFormat="1" ht="31.5" x14ac:dyDescent="0.25">
      <c r="A78" s="94" t="s">
        <v>80</v>
      </c>
      <c r="B78" s="50"/>
      <c r="C78" s="50"/>
      <c r="D78" s="49">
        <v>1009.79</v>
      </c>
      <c r="E78" s="50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</row>
    <row r="79" spans="1:41" s="23" customFormat="1" ht="15.75" x14ac:dyDescent="0.25">
      <c r="A79" s="93" t="s">
        <v>79</v>
      </c>
      <c r="B79" s="36">
        <v>1100</v>
      </c>
      <c r="C79" s="36">
        <v>1100</v>
      </c>
      <c r="D79" s="37">
        <v>204.42</v>
      </c>
      <c r="E79" s="37">
        <v>18.579999999999998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</row>
    <row r="80" spans="1:41" s="23" customFormat="1" ht="31.5" x14ac:dyDescent="0.25">
      <c r="A80" s="94" t="s">
        <v>76</v>
      </c>
      <c r="B80" s="50"/>
      <c r="C80" s="50"/>
      <c r="D80" s="38">
        <v>204.42</v>
      </c>
      <c r="E80" s="50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</row>
    <row r="81" spans="1:41" s="24" customFormat="1" ht="15.75" x14ac:dyDescent="0.25">
      <c r="A81" s="42" t="s">
        <v>165</v>
      </c>
      <c r="B81" s="43">
        <v>1400</v>
      </c>
      <c r="C81" s="43">
        <v>1400</v>
      </c>
      <c r="D81" s="43">
        <v>1400</v>
      </c>
      <c r="E81" s="44">
        <v>100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</row>
    <row r="82" spans="1:41" s="23" customFormat="1" ht="15.75" x14ac:dyDescent="0.25">
      <c r="A82" s="48" t="s">
        <v>122</v>
      </c>
      <c r="B82" s="49">
        <v>1400</v>
      </c>
      <c r="C82" s="49">
        <v>1400</v>
      </c>
      <c r="D82" s="49">
        <v>1400</v>
      </c>
      <c r="E82" s="38">
        <v>100</v>
      </c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</row>
    <row r="83" spans="1:41" s="23" customFormat="1" ht="15.75" x14ac:dyDescent="0.25">
      <c r="A83" s="93" t="s">
        <v>79</v>
      </c>
      <c r="B83" s="37">
        <v>102</v>
      </c>
      <c r="C83" s="37">
        <v>102</v>
      </c>
      <c r="D83" s="37">
        <v>102</v>
      </c>
      <c r="E83" s="37">
        <v>100</v>
      </c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</row>
    <row r="84" spans="1:41" s="23" customFormat="1" ht="31.5" x14ac:dyDescent="0.25">
      <c r="A84" s="94" t="s">
        <v>72</v>
      </c>
      <c r="B84" s="50"/>
      <c r="C84" s="50"/>
      <c r="D84" s="38">
        <v>102</v>
      </c>
      <c r="E84" s="50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</row>
    <row r="85" spans="1:41" s="23" customFormat="1" ht="31.5" x14ac:dyDescent="0.25">
      <c r="A85" s="93" t="s">
        <v>41</v>
      </c>
      <c r="B85" s="36">
        <v>1298</v>
      </c>
      <c r="C85" s="36">
        <v>1298</v>
      </c>
      <c r="D85" s="36">
        <v>1298</v>
      </c>
      <c r="E85" s="37">
        <v>100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</row>
    <row r="86" spans="1:41" s="23" customFormat="1" ht="31.5" x14ac:dyDescent="0.25">
      <c r="A86" s="94" t="s">
        <v>38</v>
      </c>
      <c r="B86" s="50"/>
      <c r="C86" s="50"/>
      <c r="D86" s="49">
        <v>1298</v>
      </c>
      <c r="E86" s="50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</row>
    <row r="87" spans="1:41" s="24" customFormat="1" ht="31.5" x14ac:dyDescent="0.25">
      <c r="A87" s="42" t="s">
        <v>164</v>
      </c>
      <c r="B87" s="44">
        <v>130</v>
      </c>
      <c r="C87" s="44">
        <v>130</v>
      </c>
      <c r="D87" s="44">
        <v>130</v>
      </c>
      <c r="E87" s="44">
        <v>100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</row>
    <row r="88" spans="1:41" s="23" customFormat="1" ht="15.75" x14ac:dyDescent="0.25">
      <c r="A88" s="48" t="s">
        <v>115</v>
      </c>
      <c r="B88" s="38">
        <v>130</v>
      </c>
      <c r="C88" s="38">
        <v>130</v>
      </c>
      <c r="D88" s="38">
        <v>130</v>
      </c>
      <c r="E88" s="38">
        <v>100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</row>
    <row r="89" spans="1:41" s="23" customFormat="1" ht="15.75" x14ac:dyDescent="0.25">
      <c r="A89" s="93" t="s">
        <v>44</v>
      </c>
      <c r="B89" s="37">
        <v>130</v>
      </c>
      <c r="C89" s="37">
        <v>130</v>
      </c>
      <c r="D89" s="37">
        <v>130</v>
      </c>
      <c r="E89" s="37">
        <v>100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</row>
    <row r="90" spans="1:41" s="23" customFormat="1" ht="15.75" x14ac:dyDescent="0.25">
      <c r="A90" s="94" t="s">
        <v>42</v>
      </c>
      <c r="B90" s="50"/>
      <c r="C90" s="50"/>
      <c r="D90" s="38">
        <v>130</v>
      </c>
      <c r="E90" s="50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</row>
    <row r="91" spans="1:41" s="24" customFormat="1" ht="15.75" x14ac:dyDescent="0.25">
      <c r="A91" s="42" t="s">
        <v>163</v>
      </c>
      <c r="B91" s="44">
        <v>100</v>
      </c>
      <c r="C91" s="44">
        <v>100</v>
      </c>
      <c r="D91" s="44">
        <v>45</v>
      </c>
      <c r="E91" s="44">
        <v>45</v>
      </c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</row>
    <row r="92" spans="1:41" s="23" customFormat="1" ht="15.75" x14ac:dyDescent="0.25">
      <c r="A92" s="48" t="s">
        <v>115</v>
      </c>
      <c r="B92" s="38">
        <v>100</v>
      </c>
      <c r="C92" s="38">
        <v>100</v>
      </c>
      <c r="D92" s="38">
        <v>45</v>
      </c>
      <c r="E92" s="38">
        <v>45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</row>
    <row r="93" spans="1:41" s="23" customFormat="1" ht="15.75" x14ac:dyDescent="0.25">
      <c r="A93" s="93" t="s">
        <v>79</v>
      </c>
      <c r="B93" s="37">
        <v>100</v>
      </c>
      <c r="C93" s="37">
        <v>100</v>
      </c>
      <c r="D93" s="37">
        <v>45</v>
      </c>
      <c r="E93" s="37">
        <v>45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</row>
    <row r="94" spans="1:41" s="23" customFormat="1" ht="15.75" x14ac:dyDescent="0.25">
      <c r="A94" s="94" t="s">
        <v>71</v>
      </c>
      <c r="B94" s="50"/>
      <c r="C94" s="50"/>
      <c r="D94" s="38">
        <v>45</v>
      </c>
      <c r="E94" s="50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</row>
    <row r="95" spans="1:41" s="23" customFormat="1" ht="31.5" x14ac:dyDescent="0.25">
      <c r="A95" s="35" t="s">
        <v>162</v>
      </c>
      <c r="B95" s="36">
        <v>693273</v>
      </c>
      <c r="C95" s="36">
        <v>693273</v>
      </c>
      <c r="D95" s="36">
        <v>804481.23</v>
      </c>
      <c r="E95" s="37">
        <v>116.04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</row>
    <row r="96" spans="1:41" s="24" customFormat="1" ht="31.5" x14ac:dyDescent="0.25">
      <c r="A96" s="42" t="s">
        <v>161</v>
      </c>
      <c r="B96" s="43">
        <v>667250</v>
      </c>
      <c r="C96" s="43">
        <v>667250</v>
      </c>
      <c r="D96" s="43">
        <v>778977.82</v>
      </c>
      <c r="E96" s="44">
        <v>116.74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</row>
    <row r="97" spans="1:41" s="23" customFormat="1" ht="15.75" x14ac:dyDescent="0.25">
      <c r="A97" s="48" t="s">
        <v>120</v>
      </c>
      <c r="B97" s="38">
        <v>100</v>
      </c>
      <c r="C97" s="38">
        <v>100</v>
      </c>
      <c r="D97" s="38">
        <v>57.72</v>
      </c>
      <c r="E97" s="38">
        <v>57.72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</row>
    <row r="98" spans="1:41" s="23" customFormat="1" ht="15.75" x14ac:dyDescent="0.25">
      <c r="A98" s="93" t="s">
        <v>79</v>
      </c>
      <c r="B98" s="37">
        <v>100</v>
      </c>
      <c r="C98" s="37">
        <v>100</v>
      </c>
      <c r="D98" s="37">
        <v>57.72</v>
      </c>
      <c r="E98" s="37">
        <v>57.72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</row>
    <row r="99" spans="1:41" s="23" customFormat="1" ht="15.75" x14ac:dyDescent="0.25">
      <c r="A99" s="94" t="s">
        <v>66</v>
      </c>
      <c r="B99" s="50"/>
      <c r="C99" s="50"/>
      <c r="D99" s="38">
        <v>2.72</v>
      </c>
      <c r="E99" s="50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</row>
    <row r="100" spans="1:41" s="23" customFormat="1" ht="15.75" x14ac:dyDescent="0.25">
      <c r="A100" s="94" t="s">
        <v>58</v>
      </c>
      <c r="B100" s="50"/>
      <c r="C100" s="50"/>
      <c r="D100" s="38">
        <v>55</v>
      </c>
      <c r="E100" s="50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</row>
    <row r="101" spans="1:41" s="23" customFormat="1" ht="15.75" x14ac:dyDescent="0.25">
      <c r="A101" s="48" t="s">
        <v>118</v>
      </c>
      <c r="B101" s="49">
        <v>1200</v>
      </c>
      <c r="C101" s="49">
        <v>1200</v>
      </c>
      <c r="D101" s="38">
        <v>859.91</v>
      </c>
      <c r="E101" s="38">
        <v>71.66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</row>
    <row r="102" spans="1:41" s="23" customFormat="1" ht="15.75" x14ac:dyDescent="0.25">
      <c r="A102" s="93" t="s">
        <v>88</v>
      </c>
      <c r="B102" s="37">
        <v>100</v>
      </c>
      <c r="C102" s="37">
        <v>100</v>
      </c>
      <c r="D102" s="37">
        <v>0</v>
      </c>
      <c r="E102" s="37">
        <v>0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</row>
    <row r="103" spans="1:41" s="23" customFormat="1" ht="15.75" x14ac:dyDescent="0.25">
      <c r="A103" s="93" t="s">
        <v>79</v>
      </c>
      <c r="B103" s="36">
        <v>1100</v>
      </c>
      <c r="C103" s="36">
        <v>1100</v>
      </c>
      <c r="D103" s="37">
        <v>859.91</v>
      </c>
      <c r="E103" s="37">
        <v>78.17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</row>
    <row r="104" spans="1:41" s="23" customFormat="1" ht="15.75" x14ac:dyDescent="0.25">
      <c r="A104" s="94" t="s">
        <v>77</v>
      </c>
      <c r="B104" s="50"/>
      <c r="C104" s="50"/>
      <c r="D104" s="38">
        <v>408.91</v>
      </c>
      <c r="E104" s="50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</row>
    <row r="105" spans="1:41" s="23" customFormat="1" ht="15.75" x14ac:dyDescent="0.25">
      <c r="A105" s="94" t="s">
        <v>60</v>
      </c>
      <c r="B105" s="50"/>
      <c r="C105" s="50"/>
      <c r="D105" s="38">
        <v>51</v>
      </c>
      <c r="E105" s="50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</row>
    <row r="106" spans="1:41" s="23" customFormat="1" ht="15.75" x14ac:dyDescent="0.25">
      <c r="A106" s="94" t="s">
        <v>51</v>
      </c>
      <c r="B106" s="50"/>
      <c r="C106" s="50"/>
      <c r="D106" s="38">
        <v>400</v>
      </c>
      <c r="E106" s="50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</row>
    <row r="107" spans="1:41" s="23" customFormat="1" ht="15.75" x14ac:dyDescent="0.25">
      <c r="A107" s="48" t="s">
        <v>117</v>
      </c>
      <c r="B107" s="49">
        <v>59350</v>
      </c>
      <c r="C107" s="49">
        <v>59350</v>
      </c>
      <c r="D107" s="49">
        <v>56639.49</v>
      </c>
      <c r="E107" s="38">
        <v>95.43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</row>
    <row r="108" spans="1:41" s="23" customFormat="1" ht="15.75" x14ac:dyDescent="0.25">
      <c r="A108" s="93" t="s">
        <v>79</v>
      </c>
      <c r="B108" s="36">
        <v>58500</v>
      </c>
      <c r="C108" s="36">
        <v>58500</v>
      </c>
      <c r="D108" s="36">
        <v>55930.59</v>
      </c>
      <c r="E108" s="37">
        <v>95.61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</row>
    <row r="109" spans="1:41" s="23" customFormat="1" ht="15.75" x14ac:dyDescent="0.25">
      <c r="A109" s="94" t="s">
        <v>77</v>
      </c>
      <c r="B109" s="50"/>
      <c r="C109" s="50"/>
      <c r="D109" s="49">
        <v>2794.91</v>
      </c>
      <c r="E109" s="50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</row>
    <row r="110" spans="1:41" s="23" customFormat="1" ht="15.75" x14ac:dyDescent="0.25">
      <c r="A110" s="94" t="s">
        <v>75</v>
      </c>
      <c r="B110" s="50"/>
      <c r="C110" s="50"/>
      <c r="D110" s="49">
        <v>1357.25</v>
      </c>
      <c r="E110" s="50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</row>
    <row r="111" spans="1:41" s="23" customFormat="1" ht="15.75" x14ac:dyDescent="0.25">
      <c r="A111" s="94" t="s">
        <v>74</v>
      </c>
      <c r="B111" s="50"/>
      <c r="C111" s="50"/>
      <c r="D111" s="38">
        <v>266</v>
      </c>
      <c r="E111" s="50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</row>
    <row r="112" spans="1:41" s="23" customFormat="1" ht="31.5" x14ac:dyDescent="0.25">
      <c r="A112" s="94" t="s">
        <v>72</v>
      </c>
      <c r="B112" s="50"/>
      <c r="C112" s="50"/>
      <c r="D112" s="49">
        <v>6025.41</v>
      </c>
      <c r="E112" s="50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</row>
    <row r="113" spans="1:41" s="23" customFormat="1" ht="15.75" x14ac:dyDescent="0.25">
      <c r="A113" s="94" t="s">
        <v>71</v>
      </c>
      <c r="B113" s="50"/>
      <c r="C113" s="50"/>
      <c r="D113" s="38">
        <v>14.06</v>
      </c>
      <c r="E113" s="50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</row>
    <row r="114" spans="1:41" s="23" customFormat="1" ht="15.75" x14ac:dyDescent="0.25">
      <c r="A114" s="94" t="s">
        <v>70</v>
      </c>
      <c r="B114" s="50"/>
      <c r="C114" s="50"/>
      <c r="D114" s="49">
        <v>14661.89</v>
      </c>
      <c r="E114" s="50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</row>
    <row r="115" spans="1:41" s="23" customFormat="1" ht="31.5" x14ac:dyDescent="0.25">
      <c r="A115" s="94" t="s">
        <v>69</v>
      </c>
      <c r="B115" s="50"/>
      <c r="C115" s="50"/>
      <c r="D115" s="49">
        <v>3601.57</v>
      </c>
      <c r="E115" s="50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</row>
    <row r="116" spans="1:41" s="23" customFormat="1" ht="15.75" x14ac:dyDescent="0.25">
      <c r="A116" s="94" t="s">
        <v>68</v>
      </c>
      <c r="B116" s="50"/>
      <c r="C116" s="50"/>
      <c r="D116" s="49">
        <v>1456.74</v>
      </c>
      <c r="E116" s="50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</row>
    <row r="117" spans="1:41" s="23" customFormat="1" ht="15.75" x14ac:dyDescent="0.25">
      <c r="A117" s="94" t="s">
        <v>66</v>
      </c>
      <c r="B117" s="50"/>
      <c r="C117" s="50"/>
      <c r="D117" s="38">
        <v>516.15</v>
      </c>
      <c r="E117" s="50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</row>
    <row r="118" spans="1:41" s="23" customFormat="1" ht="31.5" x14ac:dyDescent="0.25">
      <c r="A118" s="94" t="s">
        <v>65</v>
      </c>
      <c r="B118" s="50"/>
      <c r="C118" s="50"/>
      <c r="D118" s="49">
        <v>9152.7800000000007</v>
      </c>
      <c r="E118" s="50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</row>
    <row r="119" spans="1:41" s="23" customFormat="1" ht="15.75" x14ac:dyDescent="0.25">
      <c r="A119" s="94" t="s">
        <v>64</v>
      </c>
      <c r="B119" s="50"/>
      <c r="C119" s="50"/>
      <c r="D119" s="49">
        <v>1826.25</v>
      </c>
      <c r="E119" s="50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</row>
    <row r="120" spans="1:41" s="23" customFormat="1" ht="15.75" x14ac:dyDescent="0.25">
      <c r="A120" s="94" t="s">
        <v>63</v>
      </c>
      <c r="B120" s="50"/>
      <c r="C120" s="50"/>
      <c r="D120" s="49">
        <v>4352.78</v>
      </c>
      <c r="E120" s="50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</row>
    <row r="121" spans="1:41" s="23" customFormat="1" ht="15.75" x14ac:dyDescent="0.25">
      <c r="A121" s="94" t="s">
        <v>62</v>
      </c>
      <c r="B121" s="50"/>
      <c r="C121" s="50"/>
      <c r="D121" s="49">
        <v>1789.38</v>
      </c>
      <c r="E121" s="50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</row>
    <row r="122" spans="1:41" s="23" customFormat="1" ht="15.75" x14ac:dyDescent="0.25">
      <c r="A122" s="94" t="s">
        <v>61</v>
      </c>
      <c r="B122" s="50"/>
      <c r="C122" s="50"/>
      <c r="D122" s="49">
        <v>1775.32</v>
      </c>
      <c r="E122" s="50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</row>
    <row r="123" spans="1:41" s="23" customFormat="1" ht="15.75" x14ac:dyDescent="0.25">
      <c r="A123" s="94" t="s">
        <v>60</v>
      </c>
      <c r="B123" s="50"/>
      <c r="C123" s="50"/>
      <c r="D123" s="38">
        <v>741.45</v>
      </c>
      <c r="E123" s="50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</row>
    <row r="124" spans="1:41" s="23" customFormat="1" ht="15.75" x14ac:dyDescent="0.25">
      <c r="A124" s="94" t="s">
        <v>59</v>
      </c>
      <c r="B124" s="50"/>
      <c r="C124" s="50"/>
      <c r="D124" s="49">
        <v>2385.4299999999998</v>
      </c>
      <c r="E124" s="50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</row>
    <row r="125" spans="1:41" s="23" customFormat="1" ht="15.75" x14ac:dyDescent="0.25">
      <c r="A125" s="94" t="s">
        <v>58</v>
      </c>
      <c r="B125" s="50"/>
      <c r="C125" s="50"/>
      <c r="D125" s="38">
        <v>30.6</v>
      </c>
      <c r="E125" s="50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</row>
    <row r="126" spans="1:41" s="23" customFormat="1" ht="31.5" x14ac:dyDescent="0.25">
      <c r="A126" s="94" t="s">
        <v>56</v>
      </c>
      <c r="B126" s="50"/>
      <c r="C126" s="50"/>
      <c r="D126" s="50"/>
      <c r="E126" s="50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</row>
    <row r="127" spans="1:41" s="23" customFormat="1" ht="15.75" x14ac:dyDescent="0.25">
      <c r="A127" s="94" t="s">
        <v>55</v>
      </c>
      <c r="B127" s="50"/>
      <c r="C127" s="50"/>
      <c r="D127" s="49">
        <v>1006.67</v>
      </c>
      <c r="E127" s="50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</row>
    <row r="128" spans="1:41" s="23" customFormat="1" ht="15.75" x14ac:dyDescent="0.25">
      <c r="A128" s="94" t="s">
        <v>54</v>
      </c>
      <c r="B128" s="50"/>
      <c r="C128" s="50"/>
      <c r="D128" s="38">
        <v>310.92</v>
      </c>
      <c r="E128" s="50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</row>
    <row r="129" spans="1:41" s="23" customFormat="1" ht="15.75" x14ac:dyDescent="0.25">
      <c r="A129" s="94" t="s">
        <v>53</v>
      </c>
      <c r="B129" s="50"/>
      <c r="C129" s="50"/>
      <c r="D129" s="38">
        <v>220</v>
      </c>
      <c r="E129" s="50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</row>
    <row r="130" spans="1:41" s="23" customFormat="1" ht="15.75" x14ac:dyDescent="0.25">
      <c r="A130" s="94" t="s">
        <v>52</v>
      </c>
      <c r="B130" s="50"/>
      <c r="C130" s="50"/>
      <c r="D130" s="38">
        <v>490.08</v>
      </c>
      <c r="E130" s="50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</row>
    <row r="131" spans="1:41" s="23" customFormat="1" ht="15.75" x14ac:dyDescent="0.25">
      <c r="A131" s="94" t="s">
        <v>51</v>
      </c>
      <c r="B131" s="50"/>
      <c r="C131" s="50"/>
      <c r="D131" s="49">
        <v>1154.95</v>
      </c>
      <c r="E131" s="50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</row>
    <row r="132" spans="1:41" s="23" customFormat="1" ht="15.75" x14ac:dyDescent="0.25">
      <c r="A132" s="93" t="s">
        <v>50</v>
      </c>
      <c r="B132" s="37">
        <v>700</v>
      </c>
      <c r="C132" s="37">
        <v>700</v>
      </c>
      <c r="D132" s="37">
        <v>611.04</v>
      </c>
      <c r="E132" s="37">
        <v>87.29</v>
      </c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</row>
    <row r="133" spans="1:41" s="23" customFormat="1" ht="31.5" x14ac:dyDescent="0.25">
      <c r="A133" s="94" t="s">
        <v>48</v>
      </c>
      <c r="B133" s="50"/>
      <c r="C133" s="50"/>
      <c r="D133" s="38">
        <v>611.04</v>
      </c>
      <c r="E133" s="50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</row>
    <row r="134" spans="1:41" s="23" customFormat="1" ht="31.5" x14ac:dyDescent="0.25">
      <c r="A134" s="93" t="s">
        <v>41</v>
      </c>
      <c r="B134" s="37">
        <v>150</v>
      </c>
      <c r="C134" s="37">
        <v>150</v>
      </c>
      <c r="D134" s="37">
        <v>97.86</v>
      </c>
      <c r="E134" s="37">
        <v>65.239999999999995</v>
      </c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</row>
    <row r="135" spans="1:41" s="23" customFormat="1" ht="15.75" x14ac:dyDescent="0.25">
      <c r="A135" s="94" t="s">
        <v>36</v>
      </c>
      <c r="B135" s="50"/>
      <c r="C135" s="50"/>
      <c r="D135" s="38">
        <v>97.86</v>
      </c>
      <c r="E135" s="50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</row>
    <row r="136" spans="1:41" s="23" customFormat="1" ht="15.75" x14ac:dyDescent="0.25">
      <c r="A136" s="48" t="s">
        <v>115</v>
      </c>
      <c r="B136" s="49">
        <v>606500</v>
      </c>
      <c r="C136" s="49">
        <v>606500</v>
      </c>
      <c r="D136" s="49">
        <v>721420.7</v>
      </c>
      <c r="E136" s="38">
        <v>118.95</v>
      </c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</row>
    <row r="137" spans="1:41" s="23" customFormat="1" ht="15.75" x14ac:dyDescent="0.25">
      <c r="A137" s="93" t="s">
        <v>88</v>
      </c>
      <c r="B137" s="36">
        <v>580000</v>
      </c>
      <c r="C137" s="36">
        <v>580000</v>
      </c>
      <c r="D137" s="36">
        <v>697640.28</v>
      </c>
      <c r="E137" s="37">
        <v>120.28</v>
      </c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</row>
    <row r="138" spans="1:41" s="23" customFormat="1" ht="15.75" x14ac:dyDescent="0.25">
      <c r="A138" s="94" t="s">
        <v>86</v>
      </c>
      <c r="B138" s="50"/>
      <c r="C138" s="50"/>
      <c r="D138" s="49">
        <v>550808.89</v>
      </c>
      <c r="E138" s="50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</row>
    <row r="139" spans="1:41" s="23" customFormat="1" ht="15.75" x14ac:dyDescent="0.25">
      <c r="A139" s="94" t="s">
        <v>85</v>
      </c>
      <c r="B139" s="50"/>
      <c r="C139" s="50"/>
      <c r="D139" s="49">
        <v>10170.25</v>
      </c>
      <c r="E139" s="50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</row>
    <row r="140" spans="1:41" s="23" customFormat="1" ht="15.75" x14ac:dyDescent="0.25">
      <c r="A140" s="94" t="s">
        <v>82</v>
      </c>
      <c r="B140" s="50"/>
      <c r="C140" s="50"/>
      <c r="D140" s="49">
        <v>49495.94</v>
      </c>
      <c r="E140" s="50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</row>
    <row r="141" spans="1:41" s="23" customFormat="1" ht="31.5" x14ac:dyDescent="0.25">
      <c r="A141" s="94" t="s">
        <v>80</v>
      </c>
      <c r="B141" s="50"/>
      <c r="C141" s="50"/>
      <c r="D141" s="49">
        <v>87165.2</v>
      </c>
      <c r="E141" s="50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</row>
    <row r="142" spans="1:41" s="23" customFormat="1" ht="15.75" x14ac:dyDescent="0.25">
      <c r="A142" s="93" t="s">
        <v>79</v>
      </c>
      <c r="B142" s="36">
        <v>26500</v>
      </c>
      <c r="C142" s="36">
        <v>26500</v>
      </c>
      <c r="D142" s="36">
        <v>23780.42</v>
      </c>
      <c r="E142" s="37">
        <v>89.74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</row>
    <row r="143" spans="1:41" s="23" customFormat="1" ht="15.75" x14ac:dyDescent="0.25">
      <c r="A143" s="94" t="s">
        <v>77</v>
      </c>
      <c r="B143" s="50"/>
      <c r="C143" s="50"/>
      <c r="D143" s="38">
        <v>266.39</v>
      </c>
      <c r="E143" s="50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</row>
    <row r="144" spans="1:41" s="23" customFormat="1" ht="31.5" x14ac:dyDescent="0.25">
      <c r="A144" s="94" t="s">
        <v>76</v>
      </c>
      <c r="B144" s="50"/>
      <c r="C144" s="50"/>
      <c r="D144" s="49">
        <v>22194.03</v>
      </c>
      <c r="E144" s="50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</row>
    <row r="145" spans="1:41" s="23" customFormat="1" ht="15.75" x14ac:dyDescent="0.25">
      <c r="A145" s="94" t="s">
        <v>51</v>
      </c>
      <c r="B145" s="50"/>
      <c r="C145" s="50"/>
      <c r="D145" s="49">
        <v>1320</v>
      </c>
      <c r="E145" s="50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</row>
    <row r="146" spans="1:41" s="23" customFormat="1" ht="15.75" x14ac:dyDescent="0.25">
      <c r="A146" s="48" t="s">
        <v>113</v>
      </c>
      <c r="B146" s="38">
        <v>100</v>
      </c>
      <c r="C146" s="38">
        <v>100</v>
      </c>
      <c r="D146" s="50"/>
      <c r="E146" s="50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</row>
    <row r="147" spans="1:41" s="23" customFormat="1" ht="15.75" x14ac:dyDescent="0.25">
      <c r="A147" s="93" t="s">
        <v>79</v>
      </c>
      <c r="B147" s="37">
        <v>100</v>
      </c>
      <c r="C147" s="37">
        <v>100</v>
      </c>
      <c r="D147" s="37">
        <v>0</v>
      </c>
      <c r="E147" s="37">
        <v>0</v>
      </c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</row>
    <row r="148" spans="1:41" s="24" customFormat="1" ht="31.5" x14ac:dyDescent="0.25">
      <c r="A148" s="42" t="s">
        <v>160</v>
      </c>
      <c r="B148" s="43">
        <v>26023</v>
      </c>
      <c r="C148" s="43">
        <v>26023</v>
      </c>
      <c r="D148" s="43">
        <v>25503.41</v>
      </c>
      <c r="E148" s="44">
        <v>98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</row>
    <row r="149" spans="1:41" s="23" customFormat="1" ht="15.75" x14ac:dyDescent="0.25">
      <c r="A149" s="48" t="s">
        <v>120</v>
      </c>
      <c r="B149" s="49">
        <v>2900</v>
      </c>
      <c r="C149" s="49">
        <v>2900</v>
      </c>
      <c r="D149" s="38">
        <v>497.05</v>
      </c>
      <c r="E149" s="38">
        <v>17.14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</row>
    <row r="150" spans="1:41" s="23" customFormat="1" ht="31.5" x14ac:dyDescent="0.25">
      <c r="A150" s="93" t="s">
        <v>41</v>
      </c>
      <c r="B150" s="36">
        <v>2900</v>
      </c>
      <c r="C150" s="36">
        <v>2900</v>
      </c>
      <c r="D150" s="37">
        <v>497.05</v>
      </c>
      <c r="E150" s="37">
        <v>17.14</v>
      </c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</row>
    <row r="151" spans="1:41" s="23" customFormat="1" ht="31.5" x14ac:dyDescent="0.25">
      <c r="A151" s="94" t="s">
        <v>38</v>
      </c>
      <c r="B151" s="50"/>
      <c r="C151" s="50"/>
      <c r="D151" s="38">
        <v>497.05</v>
      </c>
      <c r="E151" s="50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</row>
    <row r="152" spans="1:41" s="23" customFormat="1" ht="15.75" x14ac:dyDescent="0.25">
      <c r="A152" s="48" t="s">
        <v>117</v>
      </c>
      <c r="B152" s="49">
        <v>20717</v>
      </c>
      <c r="C152" s="49">
        <v>20717</v>
      </c>
      <c r="D152" s="49">
        <v>23506.94</v>
      </c>
      <c r="E152" s="38">
        <v>113.47</v>
      </c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</row>
    <row r="153" spans="1:41" s="23" customFormat="1" ht="31.5" x14ac:dyDescent="0.25">
      <c r="A153" s="93" t="s">
        <v>41</v>
      </c>
      <c r="B153" s="36">
        <v>19000</v>
      </c>
      <c r="C153" s="36">
        <v>19000</v>
      </c>
      <c r="D153" s="36">
        <v>21789.94</v>
      </c>
      <c r="E153" s="37">
        <v>114.68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</row>
    <row r="154" spans="1:41" s="23" customFormat="1" ht="15.75" x14ac:dyDescent="0.25">
      <c r="A154" s="94" t="s">
        <v>39</v>
      </c>
      <c r="B154" s="50"/>
      <c r="C154" s="50"/>
      <c r="D154" s="49">
        <v>17829.95</v>
      </c>
      <c r="E154" s="50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</row>
    <row r="155" spans="1:41" s="23" customFormat="1" ht="31.5" x14ac:dyDescent="0.25">
      <c r="A155" s="94" t="s">
        <v>38</v>
      </c>
      <c r="B155" s="50"/>
      <c r="C155" s="50"/>
      <c r="D155" s="49">
        <v>3880</v>
      </c>
      <c r="E155" s="50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</row>
    <row r="156" spans="1:41" s="23" customFormat="1" ht="15.75" x14ac:dyDescent="0.25">
      <c r="A156" s="94" t="s">
        <v>36</v>
      </c>
      <c r="B156" s="50"/>
      <c r="C156" s="50"/>
      <c r="D156" s="38">
        <v>79.989999999999995</v>
      </c>
      <c r="E156" s="50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</row>
    <row r="157" spans="1:41" s="23" customFormat="1" ht="31.5" x14ac:dyDescent="0.25">
      <c r="A157" s="93" t="s">
        <v>35</v>
      </c>
      <c r="B157" s="36">
        <v>1717</v>
      </c>
      <c r="C157" s="36">
        <v>1717</v>
      </c>
      <c r="D157" s="36">
        <v>1717</v>
      </c>
      <c r="E157" s="37">
        <v>100</v>
      </c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</row>
    <row r="158" spans="1:41" s="23" customFormat="1" ht="31.5" x14ac:dyDescent="0.25">
      <c r="A158" s="94" t="s">
        <v>33</v>
      </c>
      <c r="B158" s="50"/>
      <c r="C158" s="50"/>
      <c r="D158" s="49">
        <v>1717</v>
      </c>
      <c r="E158" s="50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</row>
    <row r="159" spans="1:41" s="23" customFormat="1" ht="15.75" x14ac:dyDescent="0.25">
      <c r="A159" s="48" t="s">
        <v>115</v>
      </c>
      <c r="B159" s="38">
        <v>500</v>
      </c>
      <c r="C159" s="38">
        <v>500</v>
      </c>
      <c r="D159" s="38">
        <v>460.42</v>
      </c>
      <c r="E159" s="38">
        <v>92.08</v>
      </c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</row>
    <row r="160" spans="1:41" s="23" customFormat="1" ht="31.5" x14ac:dyDescent="0.25">
      <c r="A160" s="93" t="s">
        <v>41</v>
      </c>
      <c r="B160" s="37">
        <v>500</v>
      </c>
      <c r="C160" s="37">
        <v>500</v>
      </c>
      <c r="D160" s="37">
        <v>460.42</v>
      </c>
      <c r="E160" s="37">
        <v>92.08</v>
      </c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</row>
    <row r="161" spans="1:41" s="23" customFormat="1" ht="15.75" x14ac:dyDescent="0.25">
      <c r="A161" s="94" t="s">
        <v>39</v>
      </c>
      <c r="B161" s="50"/>
      <c r="C161" s="50"/>
      <c r="D161" s="38">
        <v>460.42</v>
      </c>
      <c r="E161" s="50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</row>
    <row r="162" spans="1:41" s="23" customFormat="1" ht="15.75" x14ac:dyDescent="0.25">
      <c r="A162" s="48" t="s">
        <v>113</v>
      </c>
      <c r="B162" s="49">
        <v>1906</v>
      </c>
      <c r="C162" s="49">
        <v>1906</v>
      </c>
      <c r="D162" s="49">
        <v>1039</v>
      </c>
      <c r="E162" s="38">
        <v>54.51</v>
      </c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</row>
    <row r="163" spans="1:41" s="23" customFormat="1" ht="31.5" x14ac:dyDescent="0.25">
      <c r="A163" s="93" t="s">
        <v>41</v>
      </c>
      <c r="B163" s="36">
        <v>1906</v>
      </c>
      <c r="C163" s="36">
        <v>1906</v>
      </c>
      <c r="D163" s="36">
        <v>1039</v>
      </c>
      <c r="E163" s="37">
        <v>54.51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</row>
    <row r="164" spans="1:41" s="23" customFormat="1" ht="15.75" x14ac:dyDescent="0.25">
      <c r="A164" s="94" t="s">
        <v>39</v>
      </c>
      <c r="B164" s="50"/>
      <c r="C164" s="50"/>
      <c r="D164" s="49">
        <v>1039</v>
      </c>
      <c r="E164" s="50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</row>
    <row r="165" spans="1:41" x14ac:dyDescent="0.15"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1:41" ht="15.75" x14ac:dyDescent="0.25">
      <c r="A166" s="3"/>
      <c r="B166" s="3"/>
      <c r="C166" s="3"/>
      <c r="D166" s="3"/>
      <c r="E166" s="3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1:41" ht="15.75" x14ac:dyDescent="0.25">
      <c r="A167" s="99" t="s">
        <v>182</v>
      </c>
      <c r="B167" s="99"/>
      <c r="C167" s="99"/>
      <c r="D167" s="99"/>
      <c r="E167" s="99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1:41" ht="15.75" x14ac:dyDescent="0.25">
      <c r="A168" s="6"/>
      <c r="B168" s="6"/>
      <c r="C168" s="6"/>
      <c r="D168" s="6"/>
      <c r="E168" s="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1:41" ht="15.75" x14ac:dyDescent="0.25">
      <c r="A169" s="105" t="s">
        <v>185</v>
      </c>
      <c r="B169" s="105"/>
      <c r="C169" s="105"/>
      <c r="D169" s="105"/>
      <c r="E169" s="105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1:41" ht="15.75" x14ac:dyDescent="0.25">
      <c r="A170" s="6"/>
      <c r="B170" s="6"/>
      <c r="C170" s="6"/>
      <c r="D170" s="6"/>
      <c r="E170" s="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1:41" ht="15.75" x14ac:dyDescent="0.25">
      <c r="A171" s="6"/>
      <c r="B171" s="6"/>
      <c r="C171" s="6"/>
      <c r="D171" s="6"/>
      <c r="E171" s="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1:41" ht="15.75" x14ac:dyDescent="0.25">
      <c r="A172" s="6"/>
      <c r="B172" s="6"/>
      <c r="C172" s="6"/>
      <c r="D172" s="103" t="s">
        <v>183</v>
      </c>
      <c r="E172" s="103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1:41" ht="15.75" x14ac:dyDescent="0.25">
      <c r="A173" s="6"/>
      <c r="B173" s="6"/>
      <c r="C173" s="6"/>
      <c r="D173" s="104" t="s">
        <v>184</v>
      </c>
      <c r="E173" s="104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1:41" ht="15.75" x14ac:dyDescent="0.25">
      <c r="A174" s="6"/>
      <c r="B174" s="6"/>
      <c r="C174" s="6"/>
      <c r="D174" s="6"/>
      <c r="E174" s="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1:41" ht="15.75" x14ac:dyDescent="0.25">
      <c r="A175" s="108" t="s">
        <v>191</v>
      </c>
      <c r="B175" s="108"/>
      <c r="C175" s="108"/>
      <c r="D175" s="108"/>
      <c r="E175" s="108"/>
    </row>
    <row r="176" spans="1:41" ht="15.75" x14ac:dyDescent="0.25">
      <c r="A176" s="109" t="s">
        <v>192</v>
      </c>
      <c r="B176" s="109"/>
      <c r="C176" s="109"/>
      <c r="D176" s="109"/>
      <c r="E176" s="109"/>
    </row>
    <row r="177" spans="1:5" ht="15.75" x14ac:dyDescent="0.25">
      <c r="A177" s="109" t="s">
        <v>193</v>
      </c>
      <c r="B177" s="109"/>
      <c r="C177" s="109"/>
      <c r="D177" s="109"/>
      <c r="E177" s="109"/>
    </row>
  </sheetData>
  <mergeCells count="11">
    <mergeCell ref="A169:E169"/>
    <mergeCell ref="A1:E1"/>
    <mergeCell ref="A3:E3"/>
    <mergeCell ref="A5:E5"/>
    <mergeCell ref="A7:G7"/>
    <mergeCell ref="A167:E167"/>
    <mergeCell ref="D172:E172"/>
    <mergeCell ref="D173:E173"/>
    <mergeCell ref="A175:E175"/>
    <mergeCell ref="A176:E176"/>
    <mergeCell ref="A177:E177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P i R - Tablica 1</vt:lpstr>
      <vt:lpstr>P i R - Tablica 2</vt:lpstr>
      <vt:lpstr>R - Tablica 3</vt:lpstr>
      <vt:lpstr>Rač fin - Tablica 4</vt:lpstr>
      <vt:lpstr>Rač fin - Tablica 5</vt:lpstr>
      <vt:lpstr>Posebni dio - Tablica 6</vt:lpstr>
      <vt:lpstr>'Posebni dio - Tablica 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2026-03-20T12:22:05Z</cp:lastPrinted>
  <dcterms:created xsi:type="dcterms:W3CDTF">2026-03-18T11:34:44Z</dcterms:created>
  <dcterms:modified xsi:type="dcterms:W3CDTF">2026-03-26T08:48:11Z</dcterms:modified>
</cp:coreProperties>
</file>